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mments2.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xl/comments5.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1.xml" ContentType="application/vnd.openxmlformats-officedocument.spreadsheetml.comment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S:\Logistics Section\Mutual Aid\Intrastate Mutual Aid\WAMAS\WAMAS OPERATIONS MANUAL REVISED\"/>
    </mc:Choice>
  </mc:AlternateContent>
  <bookViews>
    <workbookView xWindow="120" yWindow="100" windowWidth="15190" windowHeight="7680"/>
  </bookViews>
  <sheets>
    <sheet name="WAMAS Request" sheetId="1" r:id="rId1"/>
    <sheet name="Travel" sheetId="3" r:id="rId2"/>
    <sheet name="Personnel" sheetId="4" r:id="rId3"/>
    <sheet name="Equipment" sheetId="5" r:id="rId4"/>
    <sheet name="Commodities" sheetId="6" r:id="rId5"/>
    <sheet name="Other" sheetId="8" r:id="rId6"/>
    <sheet name="Sheet7" sheetId="7" state="hidden" r:id="rId7"/>
  </sheets>
  <definedNames>
    <definedName name="Amenities">Sheet7!$C$22:$C$25</definedName>
    <definedName name="Discipline">Sheet7!$G$1:$G$20</definedName>
    <definedName name="EventType">Sheet7!$A$1:$A$3</definedName>
    <definedName name="GuardStatus">Sheet7!$I$1:$I$3</definedName>
    <definedName name="HealthAndSafety">Sheet7!$G$22:$G$26</definedName>
    <definedName name="Location">Sheet7!$A$22:$A$27</definedName>
    <definedName name="NewOrAmendment">Sheet7!$C$1:$C$5</definedName>
    <definedName name="_xlnm.Print_Area" localSheetId="4">Commodities!$A$1:$K$18</definedName>
    <definedName name="_xlnm.Print_Area" localSheetId="3">Equipment!$A$1:$Q$19</definedName>
    <definedName name="_xlnm.Print_Area" localSheetId="5">Other!$A$1:$Q$16</definedName>
    <definedName name="_xlnm.Print_Area" localSheetId="2">Personnel!$A$1:$M$31</definedName>
    <definedName name="_xlnm.Print_Area" localSheetId="1">Travel!$A$1:$J$59</definedName>
    <definedName name="_xlnm.Print_Area" localSheetId="0">'WAMAS Request'!$A$1:$K$62</definedName>
    <definedName name="StateOrGuard">Sheet7!$E$1:$E$4</definedName>
  </definedNames>
  <calcPr calcId="171027" concurrentCalc="0"/>
</workbook>
</file>

<file path=xl/calcChain.xml><?xml version="1.0" encoding="utf-8"?>
<calcChain xmlns="http://schemas.openxmlformats.org/spreadsheetml/2006/main">
  <c r="J40" i="1" l="1"/>
  <c r="Q8" i="8"/>
  <c r="O8" i="8"/>
  <c r="I19" i="3"/>
  <c r="I21" i="3"/>
  <c r="I23" i="3"/>
  <c r="I25" i="3"/>
  <c r="I27" i="3"/>
  <c r="I29" i="3"/>
  <c r="I31" i="3"/>
  <c r="J19" i="3"/>
  <c r="E27" i="1"/>
  <c r="J53" i="3"/>
  <c r="J12" i="3"/>
  <c r="J6" i="3"/>
  <c r="J9" i="3"/>
  <c r="J15" i="3"/>
  <c r="J46" i="3"/>
  <c r="J44" i="3"/>
  <c r="J42" i="3"/>
  <c r="J40" i="3"/>
  <c r="J38" i="3"/>
  <c r="J36" i="3"/>
  <c r="J34" i="3"/>
  <c r="J47" i="3"/>
  <c r="J50" i="3"/>
  <c r="F1" i="3"/>
  <c r="Q10" i="5"/>
  <c r="Q11" i="5"/>
  <c r="Q12" i="5"/>
  <c r="Q13" i="5"/>
  <c r="Q14" i="5"/>
  <c r="Q15" i="5"/>
  <c r="Q16" i="5"/>
  <c r="Q17" i="5"/>
  <c r="Q18" i="5"/>
  <c r="Q19" i="5"/>
  <c r="P3" i="5"/>
  <c r="K10" i="5"/>
  <c r="K8" i="8"/>
  <c r="K9" i="8"/>
  <c r="K10" i="8"/>
  <c r="K11" i="8"/>
  <c r="K12" i="8"/>
  <c r="K13" i="8"/>
  <c r="K14" i="8"/>
  <c r="K15" i="8"/>
  <c r="K16" i="8"/>
  <c r="H3" i="8"/>
  <c r="Q9" i="8"/>
  <c r="Q11" i="8"/>
  <c r="Q10" i="8"/>
  <c r="Q12" i="8"/>
  <c r="Q13" i="8"/>
  <c r="Q14" i="8"/>
  <c r="Q15" i="8"/>
  <c r="Q16" i="8"/>
  <c r="P3" i="8"/>
  <c r="J50" i="1"/>
  <c r="K8" i="6"/>
  <c r="K9" i="6"/>
  <c r="K10" i="6"/>
  <c r="K11" i="6"/>
  <c r="K12" i="6"/>
  <c r="K13" i="6"/>
  <c r="K14" i="6"/>
  <c r="K15" i="6"/>
  <c r="K16" i="6"/>
  <c r="K17" i="6"/>
  <c r="K18" i="6"/>
  <c r="J3" i="6"/>
  <c r="H50" i="1"/>
  <c r="K13" i="5"/>
  <c r="K11" i="5"/>
  <c r="K12" i="5"/>
  <c r="K14" i="5"/>
  <c r="K15" i="5"/>
  <c r="K16" i="5"/>
  <c r="K17" i="5"/>
  <c r="K18" i="5"/>
  <c r="K19" i="5"/>
  <c r="F50" i="1"/>
  <c r="L6" i="4"/>
  <c r="M6" i="4"/>
  <c r="L8" i="4"/>
  <c r="M8" i="4"/>
  <c r="L9" i="4"/>
  <c r="M9" i="4"/>
  <c r="L10" i="4"/>
  <c r="M10" i="4"/>
  <c r="L11" i="4"/>
  <c r="M11" i="4"/>
  <c r="L12" i="4"/>
  <c r="M12" i="4"/>
  <c r="L13" i="4"/>
  <c r="M13" i="4"/>
  <c r="L14" i="4"/>
  <c r="M14" i="4"/>
  <c r="L15" i="4"/>
  <c r="M15" i="4"/>
  <c r="L16" i="4"/>
  <c r="M16" i="4"/>
  <c r="L17" i="4"/>
  <c r="M17" i="4"/>
  <c r="L18" i="4"/>
  <c r="M18" i="4"/>
  <c r="L19" i="4"/>
  <c r="M19" i="4"/>
  <c r="L20" i="4"/>
  <c r="M20" i="4"/>
  <c r="L21" i="4"/>
  <c r="M21" i="4"/>
  <c r="L22" i="4"/>
  <c r="M22" i="4"/>
  <c r="L23" i="4"/>
  <c r="M23" i="4"/>
  <c r="L24" i="4"/>
  <c r="M24" i="4"/>
  <c r="L25" i="4"/>
  <c r="M25" i="4"/>
  <c r="L26" i="4"/>
  <c r="M26" i="4"/>
  <c r="L27" i="4"/>
  <c r="M27" i="4"/>
  <c r="L28" i="4"/>
  <c r="M28" i="4"/>
  <c r="L29" i="4"/>
  <c r="M29" i="4"/>
  <c r="L30" i="4"/>
  <c r="M30" i="4"/>
  <c r="L31" i="4"/>
  <c r="M31" i="4"/>
  <c r="L7" i="4"/>
  <c r="M7" i="4"/>
  <c r="L1" i="4"/>
  <c r="D50" i="1"/>
  <c r="B50" i="1"/>
  <c r="J46" i="1"/>
  <c r="E46" i="1"/>
  <c r="D3" i="8"/>
  <c r="E45" i="1"/>
  <c r="J43" i="1"/>
  <c r="E3" i="6"/>
  <c r="E43" i="1"/>
  <c r="J41" i="1"/>
  <c r="E41" i="1"/>
  <c r="E40" i="1"/>
  <c r="J34" i="1"/>
  <c r="J33" i="1"/>
  <c r="E1" i="4"/>
  <c r="E34" i="1"/>
  <c r="E29" i="1"/>
  <c r="E28" i="1"/>
  <c r="E26" i="1"/>
  <c r="E25" i="1"/>
  <c r="J28" i="1"/>
  <c r="J27" i="1"/>
  <c r="J26" i="1"/>
  <c r="J25" i="1"/>
  <c r="O16" i="8"/>
  <c r="O15" i="8"/>
  <c r="O14" i="8"/>
  <c r="O13" i="8"/>
  <c r="O12" i="8"/>
  <c r="O11" i="8"/>
  <c r="O10" i="8"/>
  <c r="O9" i="8"/>
  <c r="O19" i="5"/>
  <c r="O18" i="5"/>
  <c r="O17" i="5"/>
  <c r="O16" i="5"/>
  <c r="O15" i="5"/>
  <c r="O14" i="5"/>
  <c r="O13" i="5"/>
  <c r="O12" i="5"/>
  <c r="O11" i="5"/>
  <c r="O10" i="5"/>
  <c r="I46" i="3"/>
  <c r="I44" i="3"/>
  <c r="I42" i="3"/>
  <c r="I40" i="3"/>
  <c r="I38" i="3"/>
  <c r="I36" i="3"/>
  <c r="I34" i="3"/>
  <c r="E47" i="3"/>
  <c r="F51" i="1"/>
</calcChain>
</file>

<file path=xl/comments1.xml><?xml version="1.0" encoding="utf-8"?>
<comments xmlns="http://schemas.openxmlformats.org/spreadsheetml/2006/main">
  <authors>
    <author>Douglas, Mark W (MIL)</author>
    <author>Angela Copple</author>
  </authors>
  <commentList>
    <comment ref="B4" authorId="0" shapeId="0">
      <text>
        <r>
          <rPr>
            <sz val="8"/>
            <color indexed="81"/>
            <rFont val="Tahoma"/>
            <family val="2"/>
          </rPr>
          <t>Where is the resource within the home jurisdiction?
This must be the physical location.</t>
        </r>
        <r>
          <rPr>
            <sz val="9"/>
            <color indexed="81"/>
            <rFont val="Tahoma"/>
            <family val="2"/>
          </rPr>
          <t xml:space="preserve">
</t>
        </r>
      </text>
    </comment>
    <comment ref="B7" authorId="0" shapeId="0">
      <text>
        <r>
          <rPr>
            <b/>
            <sz val="9"/>
            <color indexed="81"/>
            <rFont val="Tahoma"/>
            <family val="2"/>
          </rPr>
          <t xml:space="preserve">Who is the primary point of contact for this resource?  </t>
        </r>
      </text>
    </comment>
    <comment ref="B11" authorId="0" shapeId="0">
      <text>
        <r>
          <rPr>
            <b/>
            <sz val="9"/>
            <color indexed="81"/>
            <rFont val="Tahoma"/>
            <family val="2"/>
          </rPr>
          <t xml:space="preserve">Who is the person authorized to make WAMAS agreements? </t>
        </r>
        <r>
          <rPr>
            <sz val="9"/>
            <color indexed="81"/>
            <rFont val="Tahoma"/>
            <family val="2"/>
          </rPr>
          <t xml:space="preserve">
</t>
        </r>
      </text>
    </comment>
    <comment ref="A14" authorId="0" shapeId="0">
      <text>
        <r>
          <rPr>
            <sz val="8"/>
            <color indexed="81"/>
            <rFont val="Tahoma"/>
            <family val="2"/>
          </rPr>
          <t xml:space="preserve">If NIMS Resource Typing has been established to categorize the skill level of the team or the general capacity of the item, include that here. </t>
        </r>
        <r>
          <rPr>
            <sz val="9"/>
            <color indexed="81"/>
            <rFont val="Tahoma"/>
            <family val="2"/>
          </rPr>
          <t xml:space="preserve">
</t>
        </r>
      </text>
    </comment>
    <comment ref="A20" authorId="0" shapeId="0">
      <text>
        <r>
          <rPr>
            <b/>
            <sz val="9"/>
            <color indexed="81"/>
            <rFont val="Tahoma"/>
            <family val="2"/>
          </rPr>
          <t>Identify any factors that may limit the use of this resource in performing a mission.</t>
        </r>
        <r>
          <rPr>
            <sz val="9"/>
            <color indexed="81"/>
            <rFont val="Tahoma"/>
            <family val="2"/>
          </rPr>
          <t xml:space="preserve">
</t>
        </r>
      </text>
    </comment>
    <comment ref="A22" authorId="0" shapeId="0">
      <text>
        <r>
          <rPr>
            <b/>
            <sz val="8"/>
            <color indexed="81"/>
            <rFont val="Tahoma"/>
            <family val="2"/>
          </rPr>
          <t>This can include personnel, equipment, or any other factor that limits the capability of the mission being performed.  Example: Food, lodging, electricity, water, internet access, security support, etc.?</t>
        </r>
        <r>
          <rPr>
            <sz val="9"/>
            <color indexed="81"/>
            <rFont val="Tahoma"/>
            <family val="2"/>
          </rPr>
          <t xml:space="preserve">
</t>
        </r>
      </text>
    </comment>
    <comment ref="E25" authorId="0" shapeId="0">
      <text>
        <r>
          <rPr>
            <b/>
            <sz val="9"/>
            <color indexed="81"/>
            <rFont val="Tahoma"/>
            <family val="2"/>
          </rPr>
          <t>Use Worksheet for data input.</t>
        </r>
        <r>
          <rPr>
            <sz val="9"/>
            <color indexed="81"/>
            <rFont val="Tahoma"/>
            <family val="2"/>
          </rPr>
          <t xml:space="preserve">
</t>
        </r>
      </text>
    </comment>
    <comment ref="J25" authorId="0" shapeId="0">
      <text>
        <r>
          <rPr>
            <b/>
            <sz val="9"/>
            <color indexed="81"/>
            <rFont val="Tahoma"/>
            <family val="2"/>
          </rPr>
          <t>Use Worksheet for data input.</t>
        </r>
        <r>
          <rPr>
            <sz val="9"/>
            <color indexed="81"/>
            <rFont val="Tahoma"/>
            <family val="2"/>
          </rPr>
          <t xml:space="preserve">
</t>
        </r>
      </text>
    </comment>
    <comment ref="E26" authorId="0" shapeId="0">
      <text>
        <r>
          <rPr>
            <b/>
            <sz val="9"/>
            <color indexed="81"/>
            <rFont val="Tahoma"/>
            <family val="2"/>
          </rPr>
          <t>Use Worksheet for data input.</t>
        </r>
        <r>
          <rPr>
            <sz val="9"/>
            <color indexed="81"/>
            <rFont val="Tahoma"/>
            <family val="2"/>
          </rPr>
          <t xml:space="preserve">
</t>
        </r>
      </text>
    </comment>
    <comment ref="J26" authorId="0" shapeId="0">
      <text>
        <r>
          <rPr>
            <b/>
            <sz val="9"/>
            <color indexed="81"/>
            <rFont val="Tahoma"/>
            <family val="2"/>
          </rPr>
          <t>Use Worksheet for data input.</t>
        </r>
        <r>
          <rPr>
            <sz val="9"/>
            <color indexed="81"/>
            <rFont val="Tahoma"/>
            <family val="2"/>
          </rPr>
          <t xml:space="preserve">
</t>
        </r>
      </text>
    </comment>
    <comment ref="E27" authorId="0" shapeId="0">
      <text>
        <r>
          <rPr>
            <b/>
            <sz val="9"/>
            <color indexed="81"/>
            <rFont val="Tahoma"/>
            <family val="2"/>
          </rPr>
          <t>Use Worksheet for data input.</t>
        </r>
        <r>
          <rPr>
            <sz val="9"/>
            <color indexed="81"/>
            <rFont val="Tahoma"/>
            <family val="2"/>
          </rPr>
          <t xml:space="preserve">
</t>
        </r>
      </text>
    </comment>
    <comment ref="J27" authorId="0" shapeId="0">
      <text>
        <r>
          <rPr>
            <b/>
            <sz val="9"/>
            <color indexed="81"/>
            <rFont val="Tahoma"/>
            <family val="2"/>
          </rPr>
          <t>Use Worksheet for data input.</t>
        </r>
        <r>
          <rPr>
            <sz val="9"/>
            <color indexed="81"/>
            <rFont val="Tahoma"/>
            <family val="2"/>
          </rPr>
          <t xml:space="preserve">
</t>
        </r>
      </text>
    </comment>
    <comment ref="E28" authorId="0" shapeId="0">
      <text>
        <r>
          <rPr>
            <b/>
            <sz val="9"/>
            <color indexed="81"/>
            <rFont val="Tahoma"/>
            <family val="2"/>
          </rPr>
          <t>Use Worksheet for data input.</t>
        </r>
        <r>
          <rPr>
            <sz val="9"/>
            <color indexed="81"/>
            <rFont val="Tahoma"/>
            <family val="2"/>
          </rPr>
          <t xml:space="preserve">
</t>
        </r>
      </text>
    </comment>
    <comment ref="J28" authorId="0" shapeId="0">
      <text>
        <r>
          <rPr>
            <b/>
            <sz val="9"/>
            <color indexed="81"/>
            <rFont val="Tahoma"/>
            <family val="2"/>
          </rPr>
          <t>Use Worksheet for data input.</t>
        </r>
        <r>
          <rPr>
            <sz val="9"/>
            <color indexed="81"/>
            <rFont val="Tahoma"/>
            <family val="2"/>
          </rPr>
          <t xml:space="preserve">
</t>
        </r>
      </text>
    </comment>
    <comment ref="E29" authorId="0" shapeId="0">
      <text>
        <r>
          <rPr>
            <b/>
            <sz val="9"/>
            <color indexed="81"/>
            <rFont val="Tahoma"/>
            <family val="2"/>
          </rPr>
          <t>Use Worksheet for data input.</t>
        </r>
        <r>
          <rPr>
            <sz val="9"/>
            <color indexed="81"/>
            <rFont val="Tahoma"/>
            <family val="2"/>
          </rPr>
          <t xml:space="preserve">
</t>
        </r>
      </text>
    </comment>
    <comment ref="B30" authorId="1" shapeId="0">
      <text>
        <r>
          <rPr>
            <sz val="8"/>
            <color indexed="81"/>
            <rFont val="Tahoma"/>
            <family val="2"/>
          </rPr>
          <t>Example: If you are convoying or over the road and need to have weight limits waived at weight stations you should include this as a requirement. 
In most cases, you will need to contact the states you will be traveling through to obtain permits.</t>
        </r>
      </text>
    </comment>
    <comment ref="B31" authorId="0" shapeId="0">
      <text>
        <r>
          <rPr>
            <b/>
            <sz val="9"/>
            <color indexed="81"/>
            <rFont val="Tahoma"/>
            <family val="2"/>
          </rPr>
          <t>Enter manually.</t>
        </r>
        <r>
          <rPr>
            <sz val="9"/>
            <color indexed="81"/>
            <rFont val="Tahoma"/>
            <family val="2"/>
          </rPr>
          <t xml:space="preserve">
</t>
        </r>
      </text>
    </comment>
    <comment ref="J33" authorId="0" shapeId="0">
      <text>
        <r>
          <rPr>
            <b/>
            <sz val="9"/>
            <color indexed="81"/>
            <rFont val="Tahoma"/>
            <family val="2"/>
          </rPr>
          <t>Use Worksheet for data input.</t>
        </r>
        <r>
          <rPr>
            <sz val="9"/>
            <color indexed="81"/>
            <rFont val="Tahoma"/>
            <family val="2"/>
          </rPr>
          <t xml:space="preserve">
</t>
        </r>
      </text>
    </comment>
    <comment ref="E34" authorId="0" shapeId="0">
      <text>
        <r>
          <rPr>
            <b/>
            <sz val="9"/>
            <color indexed="81"/>
            <rFont val="Tahoma"/>
            <family val="2"/>
          </rPr>
          <t>Use Worksheet for data input.</t>
        </r>
      </text>
    </comment>
    <comment ref="J34" authorId="0" shapeId="0">
      <text>
        <r>
          <rPr>
            <b/>
            <sz val="9"/>
            <color indexed="81"/>
            <rFont val="Tahoma"/>
            <family val="2"/>
          </rPr>
          <t>Use Worksheet for data input.</t>
        </r>
        <r>
          <rPr>
            <sz val="9"/>
            <color indexed="81"/>
            <rFont val="Tahoma"/>
            <family val="2"/>
          </rPr>
          <t xml:space="preserve">
</t>
        </r>
      </text>
    </comment>
    <comment ref="B36" authorId="0" shapeId="0">
      <text>
        <r>
          <rPr>
            <b/>
            <sz val="9"/>
            <color indexed="81"/>
            <rFont val="Tahoma"/>
            <family val="2"/>
          </rPr>
          <t xml:space="preserve">Enter manually. </t>
        </r>
        <r>
          <rPr>
            <sz val="9"/>
            <color indexed="81"/>
            <rFont val="Tahoma"/>
            <family val="2"/>
          </rPr>
          <t xml:space="preserve">
</t>
        </r>
      </text>
    </comment>
    <comment ref="B38" authorId="0" shapeId="0">
      <text>
        <r>
          <rPr>
            <b/>
            <sz val="9"/>
            <color indexed="81"/>
            <rFont val="Tahoma"/>
            <family val="2"/>
          </rPr>
          <t>Enter manually.</t>
        </r>
        <r>
          <rPr>
            <sz val="9"/>
            <color indexed="81"/>
            <rFont val="Tahoma"/>
            <family val="2"/>
          </rPr>
          <t xml:space="preserve">
</t>
        </r>
      </text>
    </comment>
    <comment ref="E40" authorId="0" shapeId="0">
      <text>
        <r>
          <rPr>
            <b/>
            <sz val="9"/>
            <color indexed="81"/>
            <rFont val="Tahoma"/>
            <family val="2"/>
          </rPr>
          <t>Use Worksheet for data input.</t>
        </r>
        <r>
          <rPr>
            <sz val="9"/>
            <color indexed="81"/>
            <rFont val="Tahoma"/>
            <family val="2"/>
          </rPr>
          <t xml:space="preserve">
</t>
        </r>
      </text>
    </comment>
    <comment ref="J40" authorId="0" shapeId="0">
      <text>
        <r>
          <rPr>
            <b/>
            <sz val="9"/>
            <color indexed="81"/>
            <rFont val="Tahoma"/>
            <family val="2"/>
          </rPr>
          <t>Use Worksheet for data input.</t>
        </r>
        <r>
          <rPr>
            <sz val="9"/>
            <color indexed="81"/>
            <rFont val="Tahoma"/>
            <family val="2"/>
          </rPr>
          <t xml:space="preserve">
</t>
        </r>
      </text>
    </comment>
    <comment ref="E41" authorId="0" shapeId="0">
      <text>
        <r>
          <rPr>
            <b/>
            <sz val="9"/>
            <color indexed="81"/>
            <rFont val="Tahoma"/>
            <family val="2"/>
          </rPr>
          <t>Use Worksheet for data input.</t>
        </r>
        <r>
          <rPr>
            <sz val="9"/>
            <color indexed="81"/>
            <rFont val="Tahoma"/>
            <family val="2"/>
          </rPr>
          <t xml:space="preserve">
</t>
        </r>
      </text>
    </comment>
    <comment ref="J41" authorId="0" shapeId="0">
      <text>
        <r>
          <rPr>
            <b/>
            <sz val="9"/>
            <color indexed="81"/>
            <rFont val="Tahoma"/>
            <family val="2"/>
          </rPr>
          <t>Use Worksheet for data input.</t>
        </r>
        <r>
          <rPr>
            <sz val="9"/>
            <color indexed="81"/>
            <rFont val="Tahoma"/>
            <family val="2"/>
          </rPr>
          <t xml:space="preserve">
</t>
        </r>
      </text>
    </comment>
    <comment ref="E43" authorId="0" shapeId="0">
      <text>
        <r>
          <rPr>
            <b/>
            <sz val="9"/>
            <color indexed="81"/>
            <rFont val="Tahoma"/>
            <family val="2"/>
          </rPr>
          <t>Use Worksheet for data input.</t>
        </r>
        <r>
          <rPr>
            <sz val="9"/>
            <color indexed="81"/>
            <rFont val="Tahoma"/>
            <family val="2"/>
          </rPr>
          <t xml:space="preserve">
</t>
        </r>
      </text>
    </comment>
    <comment ref="J43" authorId="0" shapeId="0">
      <text>
        <r>
          <rPr>
            <b/>
            <sz val="9"/>
            <color indexed="81"/>
            <rFont val="Tahoma"/>
            <family val="2"/>
          </rPr>
          <t>Use Worksheet for data input.</t>
        </r>
        <r>
          <rPr>
            <sz val="9"/>
            <color indexed="81"/>
            <rFont val="Tahoma"/>
            <family val="2"/>
          </rPr>
          <t xml:space="preserve">
</t>
        </r>
      </text>
    </comment>
    <comment ref="E45" authorId="0" shapeId="0">
      <text>
        <r>
          <rPr>
            <b/>
            <sz val="9"/>
            <color indexed="81"/>
            <rFont val="Tahoma"/>
            <family val="2"/>
          </rPr>
          <t>Use Worksheet for data input.</t>
        </r>
      </text>
    </comment>
    <comment ref="E46" authorId="0" shapeId="0">
      <text>
        <r>
          <rPr>
            <b/>
            <sz val="9"/>
            <color indexed="81"/>
            <rFont val="Tahoma"/>
            <family val="2"/>
          </rPr>
          <t>Use Worksheet for data input.</t>
        </r>
        <r>
          <rPr>
            <sz val="9"/>
            <color indexed="81"/>
            <rFont val="Tahoma"/>
            <family val="2"/>
          </rPr>
          <t xml:space="preserve">
</t>
        </r>
      </text>
    </comment>
    <comment ref="J46" authorId="0" shapeId="0">
      <text>
        <r>
          <rPr>
            <b/>
            <sz val="9"/>
            <color indexed="81"/>
            <rFont val="Tahoma"/>
            <family val="2"/>
          </rPr>
          <t>Use Worksheet for data input.</t>
        </r>
        <r>
          <rPr>
            <sz val="9"/>
            <color indexed="81"/>
            <rFont val="Tahoma"/>
            <family val="2"/>
          </rPr>
          <t xml:space="preserve">
</t>
        </r>
      </text>
    </comment>
    <comment ref="G47" authorId="0" shapeId="0">
      <text>
        <r>
          <rPr>
            <b/>
            <sz val="9"/>
            <color indexed="81"/>
            <rFont val="Tahoma"/>
            <family val="2"/>
          </rPr>
          <t>Number must be manually entered</t>
        </r>
        <r>
          <rPr>
            <sz val="9"/>
            <color indexed="81"/>
            <rFont val="Tahoma"/>
            <family val="2"/>
          </rPr>
          <t xml:space="preserve">
</t>
        </r>
      </text>
    </comment>
    <comment ref="B50" authorId="0" shapeId="0">
      <text>
        <r>
          <rPr>
            <b/>
            <sz val="9"/>
            <color indexed="81"/>
            <rFont val="Tahoma"/>
            <family val="2"/>
          </rPr>
          <t>Use Worksheet for data input.</t>
        </r>
      </text>
    </comment>
    <comment ref="D50" authorId="0" shapeId="0">
      <text>
        <r>
          <rPr>
            <b/>
            <sz val="9"/>
            <color indexed="81"/>
            <rFont val="Tahoma"/>
            <family val="2"/>
          </rPr>
          <t>Use Worksheet for data input.</t>
        </r>
        <r>
          <rPr>
            <sz val="9"/>
            <color indexed="81"/>
            <rFont val="Tahoma"/>
            <family val="2"/>
          </rPr>
          <t xml:space="preserve">
</t>
        </r>
      </text>
    </comment>
    <comment ref="F50" authorId="0" shapeId="0">
      <text>
        <r>
          <rPr>
            <b/>
            <sz val="9"/>
            <color indexed="81"/>
            <rFont val="Tahoma"/>
            <family val="2"/>
          </rPr>
          <t>Use Worksheet for data input.</t>
        </r>
        <r>
          <rPr>
            <sz val="9"/>
            <color indexed="81"/>
            <rFont val="Tahoma"/>
            <family val="2"/>
          </rPr>
          <t xml:space="preserve">
</t>
        </r>
      </text>
    </comment>
    <comment ref="H50" authorId="0" shapeId="0">
      <text>
        <r>
          <rPr>
            <b/>
            <sz val="9"/>
            <color indexed="81"/>
            <rFont val="Tahoma"/>
            <family val="2"/>
          </rPr>
          <t>Use Worksheet for data input.</t>
        </r>
        <r>
          <rPr>
            <sz val="9"/>
            <color indexed="81"/>
            <rFont val="Tahoma"/>
            <family val="2"/>
          </rPr>
          <t xml:space="preserve">
</t>
        </r>
      </text>
    </comment>
    <comment ref="J50" authorId="0" shapeId="0">
      <text>
        <r>
          <rPr>
            <b/>
            <sz val="9"/>
            <color indexed="81"/>
            <rFont val="Tahoma"/>
            <family val="2"/>
          </rPr>
          <t>Use Worksheet for data input.</t>
        </r>
        <r>
          <rPr>
            <sz val="9"/>
            <color indexed="81"/>
            <rFont val="Tahoma"/>
            <family val="2"/>
          </rPr>
          <t xml:space="preserve">
</t>
        </r>
      </text>
    </comment>
    <comment ref="F51" authorId="0" shapeId="0">
      <text>
        <r>
          <rPr>
            <b/>
            <sz val="9"/>
            <color indexed="81"/>
            <rFont val="Tahoma"/>
            <family val="2"/>
          </rPr>
          <t>Use Worksheet for data input.</t>
        </r>
        <r>
          <rPr>
            <sz val="9"/>
            <color indexed="81"/>
            <rFont val="Tahoma"/>
            <family val="2"/>
          </rPr>
          <t xml:space="preserve">
</t>
        </r>
      </text>
    </comment>
    <comment ref="B53" authorId="0" shapeId="0">
      <text>
        <r>
          <rPr>
            <sz val="8"/>
            <color indexed="81"/>
            <rFont val="Tahoma"/>
            <family val="2"/>
          </rPr>
          <t>Where is the resource within the home jurisdiction?
This must be the physical location.</t>
        </r>
        <r>
          <rPr>
            <sz val="9"/>
            <color indexed="81"/>
            <rFont val="Tahoma"/>
            <family val="2"/>
          </rPr>
          <t xml:space="preserve">
</t>
        </r>
      </text>
    </comment>
    <comment ref="B56" authorId="0" shapeId="0">
      <text>
        <r>
          <rPr>
            <b/>
            <sz val="9"/>
            <color indexed="81"/>
            <rFont val="Tahoma"/>
            <family val="2"/>
          </rPr>
          <t xml:space="preserve">Who is the primary point of contact for this resource?  </t>
        </r>
      </text>
    </comment>
    <comment ref="B60" authorId="0" shapeId="0">
      <text>
        <r>
          <rPr>
            <b/>
            <sz val="9"/>
            <color indexed="81"/>
            <rFont val="Tahoma"/>
            <family val="2"/>
          </rPr>
          <t xml:space="preserve">Who is thethe person authorized to make WAMAS agreements? </t>
        </r>
        <r>
          <rPr>
            <sz val="9"/>
            <color indexed="81"/>
            <rFont val="Tahoma"/>
            <family val="2"/>
          </rPr>
          <t xml:space="preserve">
</t>
        </r>
      </text>
    </comment>
  </commentList>
</comments>
</file>

<file path=xl/comments2.xml><?xml version="1.0" encoding="utf-8"?>
<comments xmlns="http://schemas.openxmlformats.org/spreadsheetml/2006/main">
  <authors>
    <author>Douglas, Mark W (MIL)</author>
    <author>Angela Copple</author>
  </authors>
  <commentList>
    <comment ref="D5" authorId="0" shapeId="0">
      <text>
        <r>
          <rPr>
            <b/>
            <sz val="9"/>
            <color indexed="81"/>
            <rFont val="Tahoma"/>
            <charset val="1"/>
          </rPr>
          <t>Includes origination mileage from home to assigned duty station,  mission site, or airport.</t>
        </r>
      </text>
    </comment>
    <comment ref="E5" authorId="0" shapeId="0">
      <text>
        <r>
          <rPr>
            <b/>
            <sz val="9"/>
            <color indexed="81"/>
            <rFont val="Tahoma"/>
            <charset val="1"/>
          </rPr>
          <t>All mileage accumulated during the performance of the official mission</t>
        </r>
      </text>
    </comment>
    <comment ref="G5" authorId="0" shapeId="0">
      <text>
        <r>
          <rPr>
            <b/>
            <sz val="9"/>
            <color indexed="81"/>
            <rFont val="Tahoma"/>
            <charset val="1"/>
          </rPr>
          <t>Mileage from duty station or work location back to point of origin</t>
        </r>
      </text>
    </comment>
    <comment ref="I5" authorId="0" shapeId="0">
      <text>
        <r>
          <rPr>
            <b/>
            <sz val="9"/>
            <color indexed="81"/>
            <rFont val="Tahoma"/>
            <charset val="1"/>
          </rPr>
          <t>This is a variable rate. Refer to www.gsa.gov for current mileage rates</t>
        </r>
      </text>
    </comment>
    <comment ref="D8" authorId="0" shapeId="0">
      <text>
        <r>
          <rPr>
            <sz val="8"/>
            <color indexed="81"/>
            <rFont val="Tahoma"/>
            <family val="2"/>
          </rPr>
          <t>Your private or public insurance may cover rental vehicles.  Purchasing additional insurance is an individual option.  Check your policy &amp; governmental jurisdiction to determine comprehensive coverage.</t>
        </r>
        <r>
          <rPr>
            <sz val="9"/>
            <color indexed="81"/>
            <rFont val="Tahoma"/>
            <charset val="1"/>
          </rPr>
          <t xml:space="preserve">
</t>
        </r>
      </text>
    </comment>
    <comment ref="D11" authorId="1" shapeId="0">
      <text>
        <r>
          <rPr>
            <b/>
            <sz val="8"/>
            <color indexed="81"/>
            <rFont val="Tahoma"/>
            <family val="2"/>
          </rPr>
          <t>Includes origination mileage from home to assigned duty station,  mission site, or airport.</t>
        </r>
      </text>
    </comment>
    <comment ref="E11" authorId="1" shapeId="0">
      <text>
        <r>
          <rPr>
            <b/>
            <sz val="8"/>
            <color indexed="81"/>
            <rFont val="Tahoma"/>
            <family val="2"/>
          </rPr>
          <t>All mileage accumulated during the performance of the official mission</t>
        </r>
      </text>
    </comment>
    <comment ref="G11" authorId="1" shapeId="0">
      <text>
        <r>
          <rPr>
            <b/>
            <sz val="8"/>
            <color indexed="81"/>
            <rFont val="Tahoma"/>
            <family val="2"/>
          </rPr>
          <t>Mileage from duty station or work location back to point of origin</t>
        </r>
      </text>
    </comment>
    <comment ref="I11" authorId="1" shapeId="0">
      <text>
        <r>
          <rPr>
            <b/>
            <sz val="8"/>
            <color indexed="81"/>
            <rFont val="Tahoma"/>
            <family val="2"/>
          </rPr>
          <t>This is a variable rate. Refer to www.gsa.gov for current mileage rates</t>
        </r>
      </text>
    </comment>
    <comment ref="F14" authorId="1" shapeId="0">
      <text>
        <r>
          <rPr>
            <b/>
            <sz val="8"/>
            <color indexed="81"/>
            <rFont val="Tahoma"/>
            <family val="2"/>
          </rPr>
          <t>This may include baggage fees &amp; weight overage fees</t>
        </r>
      </text>
    </comment>
    <comment ref="A16" authorId="1" shapeId="0">
      <text>
        <r>
          <rPr>
            <b/>
            <sz val="8"/>
            <color indexed="81"/>
            <rFont val="Tahoma"/>
            <family val="2"/>
          </rPr>
          <t>Meals can be input as per diem rates.</t>
        </r>
      </text>
    </comment>
    <comment ref="A55" authorId="1" shapeId="0">
      <text>
        <r>
          <rPr>
            <b/>
            <sz val="8"/>
            <color indexed="81"/>
            <rFont val="Tahoma"/>
            <family val="2"/>
          </rPr>
          <t>Enter Additional Comments for any information not provided above.   Do not include any cost items here.  
All receipts should be retained for reimbursement</t>
        </r>
        <r>
          <rPr>
            <sz val="8"/>
            <color indexed="81"/>
            <rFont val="Tahoma"/>
            <family val="2"/>
          </rPr>
          <t xml:space="preserve">
</t>
        </r>
      </text>
    </comment>
  </commentList>
</comments>
</file>

<file path=xl/comments3.xml><?xml version="1.0" encoding="utf-8"?>
<comments xmlns="http://schemas.openxmlformats.org/spreadsheetml/2006/main">
  <authors>
    <author>Angela Copple</author>
  </authors>
  <commentList>
    <comment ref="A4" authorId="0" shapeId="0">
      <text>
        <r>
          <rPr>
            <b/>
            <sz val="8"/>
            <color indexed="81"/>
            <rFont val="Tahoma"/>
            <family val="2"/>
          </rPr>
          <t>Prior to printing, you may wish to reformat the "Print Area" on this worksheet to save on printing blank pages.   That function can be found under "Page Layout" using "Print Area".</t>
        </r>
      </text>
    </comment>
  </commentList>
</comments>
</file>

<file path=xl/comments4.xml><?xml version="1.0" encoding="utf-8"?>
<comments xmlns="http://schemas.openxmlformats.org/spreadsheetml/2006/main">
  <authors>
    <author>Angela Copple</author>
  </authors>
  <commentList>
    <comment ref="I8" authorId="0" shapeId="0">
      <text>
        <r>
          <rPr>
            <b/>
            <sz val="8"/>
            <color indexed="81"/>
            <rFont val="Tahoma"/>
            <family val="2"/>
          </rPr>
          <t xml:space="preserve">This is a fixed cost for equipment not computed on a daily rate basis. </t>
        </r>
        <r>
          <rPr>
            <sz val="8"/>
            <color indexed="81"/>
            <rFont val="Tahoma"/>
            <family val="2"/>
          </rPr>
          <t xml:space="preserve">
</t>
        </r>
      </text>
    </comment>
    <comment ref="M8" authorId="0" shapeId="0">
      <text>
        <r>
          <rPr>
            <b/>
            <sz val="8"/>
            <color indexed="81"/>
            <rFont val="Tahoma"/>
            <family val="2"/>
          </rPr>
          <t xml:space="preserve">Cost of equipment based on established daily rates.
If using equipment rates you must demonstrate at the time of reimbursement actual cost records unless using established FEMA equipment rates. </t>
        </r>
      </text>
    </comment>
  </commentList>
</comments>
</file>

<file path=xl/comments5.xml><?xml version="1.0" encoding="utf-8"?>
<comments xmlns="http://schemas.openxmlformats.org/spreadsheetml/2006/main">
  <authors>
    <author>Angela Copple</author>
  </authors>
  <commentList>
    <comment ref="A73" authorId="0" shapeId="0">
      <text>
        <r>
          <rPr>
            <b/>
            <sz val="8"/>
            <color indexed="81"/>
            <rFont val="Tahoma"/>
            <family val="2"/>
          </rPr>
          <t>Add any specific information such as 
# of miles driven x mileage rate = cost
or 
Where personnel were lodged
All receipts should be retained for reimbursement</t>
        </r>
        <r>
          <rPr>
            <sz val="8"/>
            <color indexed="81"/>
            <rFont val="Tahoma"/>
            <family val="2"/>
          </rPr>
          <t xml:space="preserve">
</t>
        </r>
      </text>
    </comment>
  </commentList>
</comments>
</file>

<file path=xl/sharedStrings.xml><?xml version="1.0" encoding="utf-8"?>
<sst xmlns="http://schemas.openxmlformats.org/spreadsheetml/2006/main" count="355" uniqueCount="232">
  <si>
    <t>Select One:</t>
  </si>
  <si>
    <t>Exercise</t>
  </si>
  <si>
    <t>Event</t>
  </si>
  <si>
    <t>New</t>
  </si>
  <si>
    <t>Amendment 1</t>
  </si>
  <si>
    <t>Amendment 2</t>
  </si>
  <si>
    <t>Amendment 3</t>
  </si>
  <si>
    <t>Select New or Amendment #:</t>
  </si>
  <si>
    <t>State</t>
  </si>
  <si>
    <t>National Guard</t>
  </si>
  <si>
    <t>Select Discipline:</t>
  </si>
  <si>
    <t>A Team</t>
  </si>
  <si>
    <t>Agriculture &amp; Forestry</t>
  </si>
  <si>
    <t>Animal Health</t>
  </si>
  <si>
    <t>Emergency Medical</t>
  </si>
  <si>
    <t>Engineering</t>
  </si>
  <si>
    <t>Fire</t>
  </si>
  <si>
    <t>HazMat</t>
  </si>
  <si>
    <t>Human Services</t>
  </si>
  <si>
    <t>Incident &amp; Emergency Management</t>
  </si>
  <si>
    <t>Law Enforcement</t>
  </si>
  <si>
    <t>Law Enforcement - Corrections</t>
  </si>
  <si>
    <t>Law Enforcement - State Police</t>
  </si>
  <si>
    <t>Law Enforcement - Sheriff</t>
  </si>
  <si>
    <t>Mass Care</t>
  </si>
  <si>
    <t>Medical Resources</t>
  </si>
  <si>
    <t>Public Health Resources</t>
  </si>
  <si>
    <t>Public Works</t>
  </si>
  <si>
    <t>Search and Rescue</t>
  </si>
  <si>
    <t>Transportation and Highways</t>
  </si>
  <si>
    <t>Select Status:</t>
  </si>
  <si>
    <t>State Active Duty</t>
  </si>
  <si>
    <t>Title 32</t>
  </si>
  <si>
    <t>State EOC</t>
  </si>
  <si>
    <t>Local EOC</t>
  </si>
  <si>
    <t>Field - Impacted Area</t>
  </si>
  <si>
    <t>Joint Field Office</t>
  </si>
  <si>
    <t>Other</t>
  </si>
  <si>
    <t>Normal - All Amenities Available</t>
  </si>
  <si>
    <t>Minimal - Some hotels and restaurants operational</t>
  </si>
  <si>
    <t>Base Camp (or similar) - Meals and Lodging Provided</t>
  </si>
  <si>
    <t>First Name:</t>
  </si>
  <si>
    <t>Last Name:</t>
  </si>
  <si>
    <t xml:space="preserve">City: </t>
  </si>
  <si>
    <t>Select All That Apply (one for each line)</t>
  </si>
  <si>
    <t>No Safety or Health Concerns have been identified</t>
  </si>
  <si>
    <t>Immunizations or Vaccinations are suggested to deploy on this mission</t>
  </si>
  <si>
    <t>Environmental Hazards Exist for this mission (identified below)</t>
  </si>
  <si>
    <t>Personal Protection Equipment Needed (identified below)</t>
  </si>
  <si>
    <t>Mobile:</t>
  </si>
  <si>
    <t xml:space="preserve">Address: </t>
  </si>
  <si>
    <t xml:space="preserve">Total Travel Costs: </t>
  </si>
  <si>
    <t>Select Type</t>
  </si>
  <si>
    <t>Province</t>
  </si>
  <si>
    <t>Equipment Costs:</t>
  </si>
  <si>
    <t>Commodity Costs:</t>
  </si>
  <si>
    <t>Phone:</t>
  </si>
  <si>
    <t>E-Mail:</t>
  </si>
  <si>
    <t>Regular Salary Hourly Rate</t>
  </si>
  <si>
    <t>Fringe Benefit Hourly Rate</t>
  </si>
  <si>
    <t># of Regular Hours worked per day</t>
  </si>
  <si>
    <t>Overtime Salary Hourly Rate</t>
  </si>
  <si>
    <t>Overtime Fringe Benefit Hourly Rate</t>
  </si>
  <si>
    <t># of Overtime Hours worked per day</t>
  </si>
  <si>
    <t>Total Daily Cost</t>
  </si>
  <si>
    <t>Total Mission Cost</t>
  </si>
  <si>
    <t xml:space="preserve">Type IV - Public Information Officer Team </t>
  </si>
  <si>
    <t>Camp Murray</t>
  </si>
  <si>
    <t>State:</t>
  </si>
  <si>
    <t>WA</t>
  </si>
  <si>
    <t>Zip:</t>
  </si>
  <si>
    <t>98430-5122</t>
  </si>
  <si>
    <t>24-hr Phone:</t>
  </si>
  <si>
    <t xml:space="preserve">800-258-5990 </t>
  </si>
  <si>
    <t>Email:</t>
  </si>
  <si>
    <t>Public Information encompasses the full range of external affairs functions including public information, community relations, and governmental affairs. This team will assist established jurisdictional information systems in gathering, developing, and disseminating information as directed by the requesting jurisdiction or agency.</t>
  </si>
  <si>
    <t>Community knowledge</t>
  </si>
  <si>
    <t>Total Personal Vehicle Costs:</t>
  </si>
  <si>
    <t>Total Rental Vehicle Total Costs:</t>
  </si>
  <si>
    <t>Total Governmental Vehicle Costs:</t>
  </si>
  <si>
    <t>Total Air Travel Costs:</t>
  </si>
  <si>
    <t>Total Expenses Meals &amp; Tips (Receipt):</t>
  </si>
  <si>
    <t>Total Meals &amp; Tips (Per Diem):</t>
  </si>
  <si>
    <t>Total Lodging</t>
  </si>
  <si>
    <t>Total Parking Fees:</t>
  </si>
  <si>
    <t>Total Shipment and Transportation Costs:</t>
  </si>
  <si>
    <t xml:space="preserve">Identify any transportation requirements:  </t>
  </si>
  <si>
    <t>1 Rental vehicle</t>
  </si>
  <si>
    <t>Total Number of Personnel Assigned to Mission</t>
  </si>
  <si>
    <t>Total Daily Personnel Costs</t>
  </si>
  <si>
    <t>Total Personnel Costs</t>
  </si>
  <si>
    <t>Identify the minimum licenses or certifications carried by the personnel on mission:</t>
  </si>
  <si>
    <t>NONE</t>
  </si>
  <si>
    <t>Number of Fuel Consuming Equipment</t>
  </si>
  <si>
    <t>Number of Non-Fuel Consuming Equipment</t>
  </si>
  <si>
    <t>Total Equipment Cost Calculated by Quantity</t>
  </si>
  <si>
    <t>Total Equipment Cost Calculated by Rate</t>
  </si>
  <si>
    <t>Lines of Commodity Data Entered:</t>
  </si>
  <si>
    <t>Total Costs of Commodities:</t>
  </si>
  <si>
    <t>Lines of Other Data Entered</t>
  </si>
  <si>
    <t>Total Other Cost Calculated by Quantity</t>
  </si>
  <si>
    <t>Total Other Cost Calculated by Rate</t>
  </si>
  <si>
    <t>Personnel:</t>
  </si>
  <si>
    <t>Equipment:</t>
  </si>
  <si>
    <t>Commodities:</t>
  </si>
  <si>
    <t>Other:</t>
  </si>
  <si>
    <t>Travel:</t>
  </si>
  <si>
    <t>ESTIMATED TOTAL MISSION COST:</t>
  </si>
  <si>
    <t xml:space="preserve">Enter Detailed Travel Costs Below: </t>
  </si>
  <si>
    <t>Personal Vehicle:</t>
  </si>
  <si>
    <t>Personal vehicle rates are calculated by the mileage rates available at www.gsa.gov.  Mileage rate includes fuel &amp; wear/tear on vehicle.</t>
  </si>
  <si>
    <t>Mileage</t>
  </si>
  <si>
    <t>Mileage on Mission Site</t>
  </si>
  <si>
    <t>Return Mileage</t>
  </si>
  <si>
    <t>Rate Per Mile</t>
  </si>
  <si>
    <t>Total:</t>
  </si>
  <si>
    <t>Rental Vehicle:</t>
  </si>
  <si>
    <t>Rental vehicle fee includes the rental rate and fuel.</t>
  </si>
  <si>
    <t>Vehicle Rental</t>
  </si>
  <si>
    <t>Insurance (optional)</t>
  </si>
  <si>
    <t>Total Purchase Cost for Fuel                                                 (must submit receipts for reimbursement)</t>
  </si>
  <si>
    <t>Governmental Vehicle Costs:</t>
  </si>
  <si>
    <t xml:space="preserve">Total Air Travel: </t>
  </si>
  <si>
    <t>Price of air ticket includes cost to and from mission site.</t>
  </si>
  <si>
    <t>Cost for Air Travel Ticket(s):</t>
  </si>
  <si>
    <t>Additional Fee Not Included in the Ticket Purchase Price</t>
  </si>
  <si>
    <t>Daily Per Diem Rate:</t>
  </si>
  <si>
    <t>Per Diem Rate</t>
  </si>
  <si>
    <t># of Days @ Rate</t>
  </si>
  <si>
    <t># of Personnel</t>
  </si>
  <si>
    <t>Lodging</t>
  </si>
  <si>
    <t>Lodging can be input at per diem or actual costs.</t>
  </si>
  <si>
    <t>Lodging Rate</t>
  </si>
  <si>
    <t># of Nights @ Rate</t>
  </si>
  <si>
    <t># of Rooms</t>
  </si>
  <si>
    <t>Total Per Day</t>
  </si>
  <si>
    <t xml:space="preserve">Total Lodging Per Day: </t>
  </si>
  <si>
    <t>Total Lodging per Mission:</t>
  </si>
  <si>
    <t>Parking Fees</t>
  </si>
  <si>
    <t>Parking may include hotel, airport, or lot fees.</t>
  </si>
  <si>
    <t>Total Parking Expenses</t>
  </si>
  <si>
    <t>Total Parking Fees</t>
  </si>
  <si>
    <t>Shipment &amp; Transportation Costs for Equipment, Commodities, &amp; Supplies</t>
  </si>
  <si>
    <t xml:space="preserve">Costs for shipping and transporting equipment, commodities, and supplies to and from the mission site. </t>
  </si>
  <si>
    <t>Equipment</t>
  </si>
  <si>
    <t>Commodities</t>
  </si>
  <si>
    <t>Supplies</t>
  </si>
  <si>
    <t>Total Shipping &amp; Transportation Costs</t>
  </si>
  <si>
    <t>Notes/Comments:</t>
  </si>
  <si>
    <t xml:space="preserve">Mileage is 200 miles for 2 personnel driving 100 miles (roundtrip) to airport parking.                                                                            Parking fees are for 2 vehicles at the airport over the 16 day period, rate is $130.00 per week (7 days) and $28 per day per vehicle. One vehicle cost $316.00 for 16 days.                                                                                                                                                              Rental rate is estimated for 1 rental vehicle.  </t>
  </si>
  <si>
    <t xml:space="preserve">Total Daily Personnel Costs: </t>
  </si>
  <si>
    <t>Total Mission Personnel Costs:</t>
  </si>
  <si>
    <t>Enter Total # of Personnel on Mission:</t>
  </si>
  <si>
    <t>Detail for Personnel costs:</t>
  </si>
  <si>
    <t># of Days on Mission</t>
  </si>
  <si>
    <t>pay range 52</t>
  </si>
  <si>
    <t>Total Equipment Calculated by Quantity:</t>
  </si>
  <si>
    <t>Total Equipment Calculated by Rate:</t>
  </si>
  <si>
    <t>Lines of Equipment Entered:</t>
  </si>
  <si>
    <t xml:space="preserve"># of Fuel Consuming Equipment: </t>
  </si>
  <si>
    <t xml:space="preserve"># of Non-Fuel Consuming Equipment: </t>
  </si>
  <si>
    <t>\</t>
  </si>
  <si>
    <t>Equipment Description:</t>
  </si>
  <si>
    <t>Priced by Quantity</t>
  </si>
  <si>
    <t>Priced by Equipment Rate</t>
  </si>
  <si>
    <t>Cost Per Item</t>
  </si>
  <si>
    <t>Quantity</t>
  </si>
  <si>
    <t xml:space="preserve">Total Costs </t>
  </si>
  <si>
    <t>Rate Per Day</t>
  </si>
  <si>
    <t>Daily Cost</t>
  </si>
  <si>
    <t># of Days Used</t>
  </si>
  <si>
    <t>Total Cost:</t>
  </si>
  <si>
    <t xml:space="preserve">Commodities are expendable (or consumable) resources such as office supplies, sundries, water, ice, snacks, fuel, and other one time use items.  All receipts for commodities must submitted at the time of reimbursement and must be directly related to the mission. </t>
  </si>
  <si>
    <t>Total Commodity Costs for Mission Calculated by Quantity:</t>
  </si>
  <si>
    <t>Commodity Description:</t>
  </si>
  <si>
    <t xml:space="preserve">Total Mission Costs </t>
  </si>
  <si>
    <t>Office supplies</t>
  </si>
  <si>
    <t>"Other costs" includes anything that would not fall under equipment (non-expendable resource) and commodity (expendable resource).  Examples may include mobile phone fees, laundry costs, decontamination, vaccination costs, equipment rental costs, and any other cost not specified elsewhere within the worksheet.</t>
  </si>
  <si>
    <t>Lines of Other Data Entered:</t>
  </si>
  <si>
    <t>Total Other Costs Calculated by Quantity:</t>
  </si>
  <si>
    <t>Total Other Costs Calculated by Rate:</t>
  </si>
  <si>
    <t>Other Costs:</t>
  </si>
  <si>
    <t>Other Description:</t>
  </si>
  <si>
    <t>Priced by Rate</t>
  </si>
  <si>
    <t>Total Cost</t>
  </si>
  <si>
    <t>Mission adjustment 10 %</t>
  </si>
  <si>
    <t>Signature:</t>
  </si>
  <si>
    <t>Title:</t>
  </si>
  <si>
    <t>Name of Chief Executive Officer or Authorized Designee:</t>
  </si>
  <si>
    <t>Establish and maintain operational awareness of public information through direct communication with operational units; (jurisdictional/organizational PIOs and/or liaisons, all functional Emergency Operations Center sections, the public media, etc.) in the field and/or their appropriate coordinating entities; This will be acomplished in the response phaseby:                                                                                                                                               * Conduct public information disaster impact and needs assessments, prioritize ESF‐15 operational objectives in alignment with the Incident Action Plan, and coordinate ESF‐15 county‐wide response activities;
*  Collect and analyze information relevant to ESF‐15 
*  Receive, manage, &amp; track resource requests for ESF‐15 activities
* Ensure full coordination of activities with other groups within the EOC to assist in the
development and maintenance of a common operating picture.</t>
  </si>
  <si>
    <t>1. Resource Name:</t>
  </si>
  <si>
    <t>Location:</t>
  </si>
  <si>
    <t>Point of Contact:</t>
  </si>
  <si>
    <t>3. Responding Jurisdiction Authorized WAMAS Executive</t>
  </si>
  <si>
    <t>5. Mission Capabilities:</t>
  </si>
  <si>
    <t>6. Detailed Resource Description:</t>
  </si>
  <si>
    <t>7. Limiting Factors to the Resource:</t>
  </si>
  <si>
    <t>8. Logistical Support Needed During Mission:</t>
  </si>
  <si>
    <t>2. Resource Provider Name:</t>
  </si>
  <si>
    <t xml:space="preserve">Requesting jurisdiction will need to provide a recommendation for lodging near the work location, transportation, meals, initial Points of Contact, maps or address to work location and entry procedures to the EOC facility. </t>
  </si>
  <si>
    <t xml:space="preserve">Equipment is nonexpendable resources.  It is expected that equipment used during a mission is the property of the mission provider.  Equipment purchased to conduct the mission is the property of the Requesting State and must be left with the responding jurisdiction at time of demobilization unless reimbursement for the newly purchased equipment is not requested. Equipment should be fully accounted for both during the mission and when returned home.  Costs to decontaminate or restore equipment to pre-mission condition should be included under the "Other" tab within this worksheet.  Damaged or destroyed equipment must be documented. Costs for deductibles or items not covered by insurance must be documented and included in the reimbursement package.  Rental equipment should be entered under the "Other" tab of this worksheet. </t>
  </si>
  <si>
    <t>Government vehicle rates are calculated by the mileage rates available at www.gsa.gov.  Mileage rate includes fuel &amp; wear/tear on vehicle.</t>
  </si>
  <si>
    <t>Total  Pier Diem Meals</t>
  </si>
  <si>
    <t xml:space="preserve">Per Diem is based on the location of work. </t>
  </si>
  <si>
    <t>Meals @ Per Diem Rate</t>
  </si>
  <si>
    <r>
      <t xml:space="preserve">Meals:       </t>
    </r>
    <r>
      <rPr>
        <i/>
        <sz val="10"/>
        <rFont val="Arial"/>
        <family val="2"/>
      </rPr>
      <t xml:space="preserve"> (reimbursement based on GSA per diem)</t>
    </r>
  </si>
  <si>
    <t>$</t>
  </si>
  <si>
    <t>1 -Team Lead, 1 - Information Coordinator</t>
  </si>
  <si>
    <r>
      <t xml:space="preserve">15. TOTAL ESTIMATED COSTS:  </t>
    </r>
    <r>
      <rPr>
        <i/>
        <sz val="10"/>
        <color rgb="FFFF0000"/>
        <rFont val="Arial"/>
        <family val="2"/>
      </rPr>
      <t xml:space="preserve">  (section auto-populated from the 5 worksheets) </t>
    </r>
  </si>
  <si>
    <r>
      <rPr>
        <b/>
        <sz val="10"/>
        <rFont val="Arial"/>
        <family val="2"/>
      </rPr>
      <t>14.</t>
    </r>
    <r>
      <rPr>
        <b/>
        <sz val="10"/>
        <color rgb="FFFF0000"/>
        <rFont val="Arial"/>
        <family val="2"/>
      </rPr>
      <t xml:space="preserve"> </t>
    </r>
    <r>
      <rPr>
        <b/>
        <sz val="10"/>
        <rFont val="Arial"/>
        <family val="2"/>
      </rPr>
      <t>Enter total number of estimated mission days:</t>
    </r>
    <r>
      <rPr>
        <b/>
        <sz val="10"/>
        <color rgb="FFFF0000"/>
        <rFont val="Arial"/>
        <family val="2"/>
      </rPr>
      <t xml:space="preserve"> </t>
    </r>
  </si>
  <si>
    <t>Doe</t>
  </si>
  <si>
    <t>John</t>
  </si>
  <si>
    <t>john.doe@mil.wa.gov</t>
  </si>
  <si>
    <t>253-512-5555</t>
  </si>
  <si>
    <t xml:space="preserve">4. Components: </t>
  </si>
  <si>
    <r>
      <t>10. Personnel:</t>
    </r>
    <r>
      <rPr>
        <sz val="10"/>
        <rFont val="Arial"/>
        <family val="2"/>
      </rPr>
      <t xml:space="preserve"> Details under "Personnel" tab in workbook.          </t>
    </r>
    <r>
      <rPr>
        <i/>
        <sz val="9"/>
        <color rgb="FFFF0000"/>
        <rFont val="Arial"/>
        <family val="2"/>
      </rPr>
      <t xml:space="preserve">(section auto-populated from worksheet) </t>
    </r>
  </si>
  <si>
    <r>
      <t xml:space="preserve">9. Travel: </t>
    </r>
    <r>
      <rPr>
        <sz val="10"/>
        <rFont val="Arial"/>
        <family val="2"/>
      </rPr>
      <t>Details under "Travel" tab in workbook.</t>
    </r>
    <r>
      <rPr>
        <b/>
        <sz val="10"/>
        <rFont val="Arial"/>
        <family val="2"/>
      </rPr>
      <t xml:space="preserve">                       </t>
    </r>
    <r>
      <rPr>
        <i/>
        <sz val="9"/>
        <color rgb="FFFF0000"/>
        <rFont val="Arial"/>
        <family val="2"/>
      </rPr>
      <t xml:space="preserve"> (section auto-populated from worksheet) </t>
    </r>
  </si>
  <si>
    <r>
      <t xml:space="preserve">11. Equipment: </t>
    </r>
    <r>
      <rPr>
        <sz val="10"/>
        <rFont val="Arial"/>
        <family val="2"/>
      </rPr>
      <t xml:space="preserve">Details under "Equipment" tab in workbook.          </t>
    </r>
    <r>
      <rPr>
        <i/>
        <sz val="9"/>
        <color rgb="FFFF0000"/>
        <rFont val="Arial"/>
        <family val="2"/>
      </rPr>
      <t xml:space="preserve">(section auto-populated from worksheet) </t>
    </r>
  </si>
  <si>
    <r>
      <t xml:space="preserve">12. Commodities: </t>
    </r>
    <r>
      <rPr>
        <sz val="10"/>
        <rFont val="Arial"/>
        <family val="2"/>
      </rPr>
      <t>Details under "Commodities" tab in workbook.</t>
    </r>
    <r>
      <rPr>
        <b/>
        <sz val="10"/>
        <rFont val="Arial"/>
        <family val="2"/>
      </rPr>
      <t xml:space="preserve"> </t>
    </r>
    <r>
      <rPr>
        <i/>
        <sz val="9"/>
        <color rgb="FFFF0000"/>
        <rFont val="Arial"/>
        <family val="2"/>
      </rPr>
      <t xml:space="preserve">(section auto-populated from worksheet) </t>
    </r>
  </si>
  <si>
    <r>
      <t xml:space="preserve">13. Other: </t>
    </r>
    <r>
      <rPr>
        <sz val="10"/>
        <rFont val="Arial"/>
        <family val="2"/>
      </rPr>
      <t xml:space="preserve">Details under "Other" tab in worksheet.                     </t>
    </r>
    <r>
      <rPr>
        <i/>
        <sz val="10"/>
        <color rgb="FFFF0000"/>
        <rFont val="Arial"/>
        <family val="2"/>
      </rPr>
      <t xml:space="preserve"> </t>
    </r>
    <r>
      <rPr>
        <i/>
        <sz val="9"/>
        <color rgb="FFFF0000"/>
        <rFont val="Arial"/>
        <family val="2"/>
      </rPr>
      <t>(section auto-populated from worksheet)</t>
    </r>
    <r>
      <rPr>
        <i/>
        <sz val="10"/>
        <color rgb="FFFF0000"/>
        <rFont val="Arial"/>
        <family val="2"/>
      </rPr>
      <t xml:space="preserve"> </t>
    </r>
  </si>
  <si>
    <t>Building 20 / 20 Aviation Drive</t>
  </si>
  <si>
    <t>List personnel:</t>
  </si>
  <si>
    <t>County X</t>
  </si>
  <si>
    <t xml:space="preserve">            WAMAS Request Form</t>
  </si>
  <si>
    <t>mifi device for wireless internet</t>
  </si>
  <si>
    <t>PERSONNEL = 2 person qualified in Public Information with at least two year experience.                                                                                                                                    EQUIPMENT = Personal Go Bag, Responder Equipment Bag                                                                                 SUPPLIES/COMMODITIES = Supplies to be provided                                                                                           TRAVEL/TRASPORTATION = Food, Lodging, Travel to be supplied/reimbused by requesting jurisdiction                                                                                                                                  OTHER = 10% adjustment for accuracy in estimates</t>
  </si>
  <si>
    <t>17. Requesting Jurisdiction Authorized WAMAS Executive</t>
  </si>
  <si>
    <t>16. Resource Requestor Name:</t>
  </si>
  <si>
    <t>County Y</t>
  </si>
  <si>
    <t>Jane</t>
  </si>
  <si>
    <t>253-555-1212</t>
  </si>
  <si>
    <t>jane.doe@mil.wa.gov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</si>
</sst>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164" formatCode="[&lt;=9999999]###\-####;\(###\)\ ###\-####"/>
    <numFmt numFmtId="165" formatCode="&quot;$&quot;#,##0.00"/>
    <numFmt numFmtId="166" formatCode="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0"/>
      <name val="Arial"/>
      <family val="2"/>
    </font>
    <font>
      <b/>
      <sz val="9"/>
      <name val="Arial"/>
      <family val="2"/>
    </font>
    <font>
      <sz val="9"/>
      <name val="Arial"/>
      <family val="2"/>
    </font>
    <font>
      <sz val="8"/>
      <name val="Arial"/>
      <family val="2"/>
    </font>
    <font>
      <b/>
      <sz val="8"/>
      <name val="Arial"/>
      <family val="2"/>
    </font>
    <font>
      <u/>
      <sz val="10"/>
      <color rgb="FF800080"/>
      <name val="Arial"/>
      <family val="2"/>
    </font>
    <font>
      <u/>
      <sz val="10"/>
      <color rgb="FF0000FF"/>
      <name val="Arial"/>
      <family val="2"/>
    </font>
    <font>
      <b/>
      <sz val="10"/>
      <color rgb="FFFF0000"/>
      <name val="Arial"/>
      <family val="2"/>
    </font>
    <font>
      <sz val="8"/>
      <color indexed="81"/>
      <name val="Tahoma"/>
      <family val="2"/>
    </font>
    <font>
      <b/>
      <sz val="8"/>
      <color indexed="81"/>
      <name val="Tahoma"/>
      <family val="2"/>
    </font>
    <font>
      <b/>
      <sz val="10"/>
      <name val="Tahoma"/>
      <family val="2"/>
    </font>
    <font>
      <sz val="10"/>
      <name val="Tahoma"/>
      <family val="2"/>
    </font>
    <font>
      <u/>
      <sz val="8"/>
      <color theme="10"/>
      <name val="Arial"/>
      <family val="2"/>
    </font>
    <font>
      <b/>
      <sz val="8"/>
      <color rgb="FFFF0000"/>
      <name val="Arial"/>
      <family val="2"/>
    </font>
    <font>
      <sz val="22"/>
      <name val="Arial"/>
      <family val="2"/>
    </font>
    <font>
      <i/>
      <sz val="10"/>
      <name val="Arial"/>
      <family val="2"/>
    </font>
    <font>
      <i/>
      <sz val="10"/>
      <color rgb="FFFF0000"/>
      <name val="Arial"/>
      <family val="2"/>
    </font>
    <font>
      <sz val="9"/>
      <color indexed="81"/>
      <name val="Tahoma"/>
      <family val="2"/>
    </font>
    <font>
      <b/>
      <sz val="9"/>
      <color indexed="81"/>
      <name val="Tahoma"/>
      <family val="2"/>
    </font>
    <font>
      <i/>
      <sz val="9"/>
      <color rgb="FFFF0000"/>
      <name val="Arial"/>
      <family val="2"/>
    </font>
    <font>
      <sz val="9"/>
      <color indexed="81"/>
      <name val="Tahoma"/>
      <charset val="1"/>
    </font>
    <font>
      <b/>
      <sz val="9"/>
      <color indexed="81"/>
      <name val="Tahoma"/>
      <charset val="1"/>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indexed="22"/>
        <bgColor indexed="64"/>
      </patternFill>
    </fill>
    <fill>
      <patternFill patternType="solid">
        <fgColor rgb="FFFFC00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44" fontId="19"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44" fontId="1" fillId="0" borderId="0" applyFont="0" applyFill="0" applyBorder="0" applyAlignment="0" applyProtection="0"/>
  </cellStyleXfs>
  <cellXfs count="312">
    <xf numFmtId="0" fontId="0" fillId="0" borderId="0" xfId="0"/>
    <xf numFmtId="0" fontId="22" fillId="0" borderId="0" xfId="0" applyFont="1"/>
    <xf numFmtId="165" fontId="21" fillId="0" borderId="15" xfId="0" applyNumberFormat="1" applyFont="1" applyFill="1" applyBorder="1" applyAlignment="1" applyProtection="1">
      <alignment horizontal="center" vertical="center"/>
    </xf>
    <xf numFmtId="0" fontId="21" fillId="0" borderId="15" xfId="0" applyFont="1" applyFill="1" applyBorder="1" applyAlignment="1" applyProtection="1">
      <alignment horizontal="center" vertical="center" wrapText="1"/>
    </xf>
    <xf numFmtId="165" fontId="21" fillId="35" borderId="15" xfId="0" applyNumberFormat="1" applyFont="1" applyFill="1" applyBorder="1" applyAlignment="1" applyProtection="1">
      <alignment horizontal="center" vertical="center"/>
    </xf>
    <xf numFmtId="166" fontId="22" fillId="0" borderId="15" xfId="0" applyNumberFormat="1" applyFont="1" applyFill="1" applyBorder="1" applyAlignment="1" applyProtection="1">
      <alignment horizontal="center" vertical="center"/>
      <protection locked="0"/>
    </xf>
    <xf numFmtId="44" fontId="22" fillId="0" borderId="15" xfId="47" applyFont="1" applyFill="1" applyBorder="1" applyAlignment="1" applyProtection="1">
      <alignment horizontal="center" vertical="center"/>
      <protection locked="0"/>
    </xf>
    <xf numFmtId="44" fontId="22" fillId="35" borderId="15" xfId="47" applyFont="1" applyFill="1" applyBorder="1" applyAlignment="1" applyProtection="1">
      <alignment vertical="center"/>
    </xf>
    <xf numFmtId="0" fontId="21" fillId="0" borderId="0" xfId="0" applyFont="1" applyFill="1" applyAlignment="1" applyProtection="1">
      <alignment horizontal="center" wrapText="1"/>
    </xf>
    <xf numFmtId="44" fontId="22" fillId="0" borderId="15" xfId="47" applyFont="1" applyBorder="1" applyAlignment="1" applyProtection="1">
      <alignment vertical="center" wrapText="1"/>
      <protection locked="0"/>
    </xf>
    <xf numFmtId="44" fontId="22" fillId="0" borderId="15" xfId="47" applyFont="1" applyFill="1" applyBorder="1" applyAlignment="1" applyProtection="1">
      <alignment vertical="center"/>
      <protection locked="0"/>
    </xf>
    <xf numFmtId="0" fontId="21" fillId="35" borderId="15" xfId="0" applyFont="1" applyFill="1" applyBorder="1" applyAlignment="1" applyProtection="1">
      <alignment horizontal="center" vertical="center" wrapText="1"/>
    </xf>
    <xf numFmtId="165" fontId="21" fillId="0" borderId="12" xfId="0" applyNumberFormat="1" applyFont="1" applyFill="1" applyBorder="1" applyAlignment="1" applyProtection="1">
      <alignment horizontal="center" vertical="center" wrapText="1"/>
    </xf>
    <xf numFmtId="0" fontId="21" fillId="0" borderId="12" xfId="0" applyFont="1" applyFill="1" applyBorder="1" applyAlignment="1" applyProtection="1">
      <alignment horizontal="center" wrapText="1"/>
    </xf>
    <xf numFmtId="165" fontId="21" fillId="35" borderId="12" xfId="0" applyNumberFormat="1" applyFont="1" applyFill="1" applyBorder="1" applyAlignment="1" applyProtection="1">
      <alignment horizontal="center" vertical="center" wrapText="1"/>
    </xf>
    <xf numFmtId="0" fontId="21" fillId="35" borderId="12" xfId="0" applyFont="1" applyFill="1" applyBorder="1" applyAlignment="1" applyProtection="1">
      <alignment horizontal="center" vertical="center" wrapText="1"/>
    </xf>
    <xf numFmtId="0" fontId="22" fillId="0" borderId="15" xfId="0" applyFont="1" applyBorder="1" applyAlignment="1" applyProtection="1">
      <alignment horizontal="center" vertical="center"/>
      <protection locked="0"/>
    </xf>
    <xf numFmtId="165" fontId="21" fillId="0" borderId="15" xfId="0" applyNumberFormat="1" applyFont="1" applyFill="1" applyBorder="1" applyAlignment="1" applyProtection="1">
      <alignment horizontal="center" vertical="center" wrapText="1"/>
    </xf>
    <xf numFmtId="0" fontId="21" fillId="0" borderId="15" xfId="0" applyFont="1" applyFill="1" applyBorder="1" applyAlignment="1" applyProtection="1">
      <alignment horizontal="center" wrapText="1"/>
    </xf>
    <xf numFmtId="165" fontId="21" fillId="35" borderId="15" xfId="0" applyNumberFormat="1" applyFont="1" applyFill="1" applyBorder="1" applyAlignment="1" applyProtection="1">
      <alignment horizontal="center" vertical="center" wrapText="1"/>
    </xf>
    <xf numFmtId="0" fontId="22" fillId="0" borderId="15" xfId="0" applyFont="1" applyFill="1" applyBorder="1" applyAlignment="1" applyProtection="1">
      <alignment horizontal="center" vertical="center"/>
      <protection locked="0"/>
    </xf>
    <xf numFmtId="0" fontId="22" fillId="0" borderId="15" xfId="0" applyFont="1" applyFill="1" applyBorder="1" applyAlignment="1" applyProtection="1">
      <alignment vertical="center"/>
      <protection locked="0"/>
    </xf>
    <xf numFmtId="0" fontId="22" fillId="0" borderId="15" xfId="0" applyFont="1" applyFill="1" applyBorder="1" applyProtection="1">
      <protection locked="0"/>
    </xf>
    <xf numFmtId="0" fontId="22" fillId="0" borderId="15" xfId="0" applyFont="1" applyBorder="1" applyAlignment="1" applyProtection="1">
      <alignment horizontal="center"/>
      <protection locked="0"/>
    </xf>
    <xf numFmtId="0" fontId="21" fillId="0" borderId="12" xfId="0" applyFont="1" applyFill="1" applyBorder="1" applyAlignment="1" applyProtection="1">
      <alignment horizontal="center" vertical="center" wrapText="1"/>
    </xf>
    <xf numFmtId="0" fontId="21" fillId="35" borderId="15" xfId="0" applyFont="1" applyFill="1" applyBorder="1" applyAlignment="1" applyProtection="1">
      <alignment horizontal="center" vertical="center"/>
    </xf>
    <xf numFmtId="44" fontId="21" fillId="35" borderId="15" xfId="47" applyFont="1" applyFill="1" applyBorder="1" applyAlignment="1" applyProtection="1">
      <alignment vertical="center" wrapText="1"/>
    </xf>
    <xf numFmtId="44" fontId="21" fillId="35" borderId="14" xfId="0" applyNumberFormat="1" applyFont="1" applyFill="1" applyBorder="1" applyAlignment="1" applyProtection="1">
      <alignment horizontal="center" vertical="center" wrapText="1"/>
    </xf>
    <xf numFmtId="44" fontId="21" fillId="35" borderId="15" xfId="47" applyFont="1" applyFill="1" applyBorder="1" applyAlignment="1" applyProtection="1">
      <alignment vertical="center"/>
    </xf>
    <xf numFmtId="0" fontId="23" fillId="0" borderId="15" xfId="0" applyFont="1" applyFill="1" applyBorder="1" applyAlignment="1" applyProtection="1">
      <alignment horizontal="center" vertical="center"/>
    </xf>
    <xf numFmtId="0" fontId="23" fillId="0" borderId="20" xfId="0" applyFont="1" applyFill="1" applyBorder="1" applyAlignment="1" applyProtection="1">
      <alignment horizontal="center" vertical="center" wrapText="1"/>
    </xf>
    <xf numFmtId="164" fontId="23" fillId="0" borderId="20" xfId="0" applyNumberFormat="1" applyFont="1" applyFill="1" applyBorder="1" applyAlignment="1" applyProtection="1">
      <alignment horizontal="center" vertical="center" wrapText="1"/>
    </xf>
    <xf numFmtId="0" fontId="23" fillId="0" borderId="15" xfId="0" applyFont="1" applyFill="1" applyBorder="1" applyAlignment="1" applyProtection="1">
      <alignment horizontal="center" vertical="center" wrapText="1"/>
    </xf>
    <xf numFmtId="0" fontId="23" fillId="35" borderId="15" xfId="0" applyFont="1" applyFill="1" applyBorder="1" applyAlignment="1" applyProtection="1">
      <alignment horizontal="center" vertical="center" wrapText="1"/>
    </xf>
    <xf numFmtId="0" fontId="24" fillId="35" borderId="15" xfId="0" applyFont="1" applyFill="1" applyBorder="1" applyAlignment="1" applyProtection="1">
      <alignment horizontal="center" vertical="center" wrapText="1"/>
    </xf>
    <xf numFmtId="0" fontId="23" fillId="0" borderId="15" xfId="0" applyFont="1" applyBorder="1" applyAlignment="1" applyProtection="1">
      <alignment wrapText="1"/>
      <protection locked="0"/>
    </xf>
    <xf numFmtId="164" fontId="23" fillId="0" borderId="15" xfId="0" applyNumberFormat="1" applyFont="1" applyBorder="1" applyAlignment="1" applyProtection="1">
      <alignment wrapText="1"/>
      <protection locked="0"/>
    </xf>
    <xf numFmtId="0" fontId="32" fillId="0" borderId="15" xfId="46" applyFont="1" applyBorder="1" applyAlignment="1" applyProtection="1">
      <alignment wrapText="1"/>
      <protection locked="0"/>
    </xf>
    <xf numFmtId="8" fontId="23" fillId="0" borderId="15" xfId="47" applyNumberFormat="1" applyFont="1" applyBorder="1" applyAlignment="1" applyProtection="1">
      <alignment horizontal="right"/>
      <protection locked="0"/>
    </xf>
    <xf numFmtId="1" fontId="23" fillId="0" borderId="15" xfId="47" applyNumberFormat="1" applyFont="1" applyBorder="1" applyAlignment="1" applyProtection="1">
      <alignment horizontal="center"/>
      <protection locked="0"/>
    </xf>
    <xf numFmtId="8" fontId="23" fillId="0" borderId="15" xfId="0" applyNumberFormat="1" applyFont="1" applyBorder="1" applyAlignment="1" applyProtection="1">
      <alignment horizontal="center"/>
      <protection locked="0"/>
    </xf>
    <xf numFmtId="8" fontId="23" fillId="0" borderId="15" xfId="47" applyNumberFormat="1" applyFont="1" applyBorder="1" applyAlignment="1" applyProtection="1">
      <alignment horizontal="center"/>
      <protection locked="0"/>
    </xf>
    <xf numFmtId="37" fontId="23" fillId="0" borderId="15" xfId="47" applyNumberFormat="1" applyFont="1" applyBorder="1" applyAlignment="1" applyProtection="1">
      <alignment horizontal="center"/>
      <protection locked="0"/>
    </xf>
    <xf numFmtId="2" fontId="23" fillId="0" borderId="15" xfId="47" applyNumberFormat="1" applyFont="1" applyBorder="1" applyAlignment="1" applyProtection="1">
      <alignment horizontal="center"/>
      <protection locked="0"/>
    </xf>
    <xf numFmtId="44" fontId="23" fillId="35" borderId="15" xfId="47" applyFont="1" applyFill="1" applyBorder="1" applyAlignment="1" applyProtection="1">
      <alignment horizontal="right"/>
    </xf>
    <xf numFmtId="44" fontId="23" fillId="35" borderId="15" xfId="47" applyNumberFormat="1" applyFont="1" applyFill="1" applyBorder="1" applyAlignment="1" applyProtection="1">
      <alignment horizontal="right"/>
    </xf>
    <xf numFmtId="8" fontId="23" fillId="0" borderId="15" xfId="0" applyNumberFormat="1" applyFont="1" applyBorder="1" applyAlignment="1" applyProtection="1">
      <alignment horizontal="right"/>
      <protection locked="0"/>
    </xf>
    <xf numFmtId="44" fontId="23" fillId="0" borderId="15" xfId="0" applyNumberFormat="1" applyFont="1" applyBorder="1" applyAlignment="1" applyProtection="1">
      <alignment horizontal="right"/>
      <protection locked="0"/>
    </xf>
    <xf numFmtId="44" fontId="23" fillId="0" borderId="15" xfId="47" applyNumberFormat="1" applyFont="1" applyBorder="1" applyAlignment="1" applyProtection="1">
      <alignment horizontal="right"/>
      <protection locked="0"/>
    </xf>
    <xf numFmtId="44" fontId="23" fillId="0" borderId="15" xfId="0" applyNumberFormat="1" applyFont="1" applyBorder="1" applyAlignment="1" applyProtection="1">
      <alignment horizontal="center"/>
      <protection locked="0"/>
    </xf>
    <xf numFmtId="44" fontId="23" fillId="0" borderId="15" xfId="47" applyNumberFormat="1" applyFont="1" applyBorder="1" applyAlignment="1" applyProtection="1">
      <alignment horizontal="center"/>
      <protection locked="0"/>
    </xf>
    <xf numFmtId="0" fontId="0" fillId="0" borderId="0" xfId="0" applyProtection="1"/>
    <xf numFmtId="164" fontId="0" fillId="0" borderId="0" xfId="0" applyNumberFormat="1" applyProtection="1"/>
    <xf numFmtId="44" fontId="0" fillId="0" borderId="0" xfId="0" applyNumberFormat="1" applyAlignment="1" applyProtection="1">
      <alignment horizontal="right"/>
      <protection locked="0"/>
    </xf>
    <xf numFmtId="1" fontId="0" fillId="0" borderId="0" xfId="0" applyNumberFormat="1" applyProtection="1"/>
    <xf numFmtId="44" fontId="0" fillId="0" borderId="0" xfId="0" applyNumberFormat="1" applyProtection="1"/>
    <xf numFmtId="0" fontId="21" fillId="35" borderId="15" xfId="0" applyFont="1" applyFill="1" applyBorder="1" applyAlignment="1" applyProtection="1">
      <alignment horizontal="right" vertical="center"/>
    </xf>
    <xf numFmtId="0" fontId="31" fillId="0" borderId="15" xfId="0" applyFont="1" applyBorder="1" applyProtection="1">
      <protection locked="0"/>
    </xf>
    <xf numFmtId="0" fontId="21" fillId="0" borderId="15" xfId="0" applyFont="1" applyFill="1" applyBorder="1" applyAlignment="1">
      <alignment horizontal="center" vertical="center" wrapText="1"/>
    </xf>
    <xf numFmtId="0" fontId="21" fillId="35" borderId="15" xfId="0" applyFont="1" applyFill="1" applyBorder="1" applyAlignment="1">
      <alignment horizontal="center" vertical="center" wrapText="1"/>
    </xf>
    <xf numFmtId="0" fontId="31" fillId="35" borderId="15" xfId="0" applyFont="1" applyFill="1" applyBorder="1" applyAlignment="1">
      <alignment horizontal="center" vertical="center"/>
    </xf>
    <xf numFmtId="165" fontId="31" fillId="0" borderId="15" xfId="0" applyNumberFormat="1" applyFont="1" applyBorder="1" applyAlignment="1" applyProtection="1">
      <alignment horizontal="right" vertical="center"/>
      <protection locked="0"/>
    </xf>
    <xf numFmtId="1" fontId="31" fillId="0" borderId="15" xfId="0" applyNumberFormat="1" applyFont="1" applyBorder="1" applyAlignment="1" applyProtection="1">
      <alignment horizontal="center" vertical="center"/>
      <protection locked="0"/>
    </xf>
    <xf numFmtId="44" fontId="31" fillId="35" borderId="15" xfId="47" applyFont="1" applyFill="1" applyBorder="1" applyAlignment="1" applyProtection="1">
      <alignment horizontal="right" vertical="center"/>
      <protection locked="0"/>
    </xf>
    <xf numFmtId="44" fontId="31" fillId="0" borderId="15" xfId="0" applyNumberFormat="1" applyFont="1" applyBorder="1" applyAlignment="1" applyProtection="1">
      <alignment horizontal="right" vertical="center"/>
      <protection locked="0"/>
    </xf>
    <xf numFmtId="2" fontId="31" fillId="0" borderId="15" xfId="0" applyNumberFormat="1" applyFont="1" applyBorder="1" applyAlignment="1" applyProtection="1">
      <alignment horizontal="right" vertical="center"/>
      <protection locked="0"/>
    </xf>
    <xf numFmtId="44" fontId="31" fillId="35" borderId="15" xfId="47" applyFont="1" applyFill="1" applyBorder="1" applyAlignment="1">
      <alignment vertical="center"/>
    </xf>
    <xf numFmtId="0" fontId="31" fillId="0" borderId="0" xfId="0" applyFont="1"/>
    <xf numFmtId="44" fontId="31" fillId="35" borderId="15" xfId="47" applyFont="1" applyFill="1" applyBorder="1" applyAlignment="1" applyProtection="1">
      <alignment horizontal="right" vertical="center"/>
    </xf>
    <xf numFmtId="1" fontId="31" fillId="0" borderId="0" xfId="0" applyNumberFormat="1" applyFont="1" applyAlignment="1">
      <alignment horizontal="center"/>
    </xf>
    <xf numFmtId="0" fontId="21" fillId="37" borderId="23" xfId="0" applyFont="1" applyFill="1" applyBorder="1" applyAlignment="1" applyProtection="1">
      <alignment horizontal="center" vertical="center"/>
    </xf>
    <xf numFmtId="0" fontId="21" fillId="35" borderId="23" xfId="0" applyFont="1" applyFill="1" applyBorder="1" applyAlignment="1" applyProtection="1">
      <alignment horizontal="right" vertical="center"/>
    </xf>
    <xf numFmtId="165" fontId="31" fillId="0" borderId="15" xfId="0" applyNumberFormat="1" applyFont="1" applyBorder="1" applyAlignment="1" applyProtection="1">
      <alignment horizontal="center" vertical="center"/>
      <protection locked="0"/>
    </xf>
    <xf numFmtId="3" fontId="31" fillId="0" borderId="15" xfId="0" applyNumberFormat="1" applyFont="1" applyBorder="1" applyAlignment="1" applyProtection="1">
      <alignment horizontal="center" vertical="center"/>
      <protection locked="0"/>
    </xf>
    <xf numFmtId="44" fontId="31" fillId="0" borderId="15" xfId="0" applyNumberFormat="1" applyFont="1" applyBorder="1" applyAlignment="1" applyProtection="1">
      <alignment horizontal="center" vertical="center"/>
      <protection locked="0"/>
    </xf>
    <xf numFmtId="0" fontId="31" fillId="35" borderId="0" xfId="0" applyFont="1" applyFill="1"/>
    <xf numFmtId="0" fontId="30" fillId="0" borderId="15" xfId="0" applyFont="1" applyBorder="1" applyAlignment="1"/>
    <xf numFmtId="0" fontId="31" fillId="0" borderId="15" xfId="0" applyFont="1" applyBorder="1" applyAlignment="1" applyProtection="1">
      <protection locked="0"/>
    </xf>
    <xf numFmtId="0" fontId="21" fillId="40" borderId="15" xfId="0" applyFont="1" applyFill="1" applyBorder="1" applyAlignment="1">
      <alignment horizontal="right" vertical="center"/>
    </xf>
    <xf numFmtId="166" fontId="22" fillId="0" borderId="15" xfId="0" applyNumberFormat="1"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wrapText="1"/>
    </xf>
    <xf numFmtId="165" fontId="21" fillId="0" borderId="15" xfId="0" applyNumberFormat="1" applyFont="1" applyFill="1" applyBorder="1" applyAlignment="1" applyProtection="1">
      <alignment horizontal="center" vertical="center"/>
    </xf>
    <xf numFmtId="44" fontId="22" fillId="0" borderId="15" xfId="47" applyFont="1" applyFill="1" applyBorder="1" applyAlignment="1" applyProtection="1">
      <alignment horizontal="center" vertical="center"/>
      <protection locked="0"/>
    </xf>
    <xf numFmtId="0" fontId="21" fillId="33" borderId="15" xfId="0" applyFont="1" applyFill="1" applyBorder="1" applyAlignment="1">
      <alignment horizontal="right" vertical="center"/>
    </xf>
    <xf numFmtId="0" fontId="22" fillId="35" borderId="15" xfId="0" applyFont="1" applyFill="1" applyBorder="1"/>
    <xf numFmtId="0" fontId="20" fillId="35" borderId="12" xfId="0" applyFont="1" applyFill="1" applyBorder="1" applyAlignment="1"/>
    <xf numFmtId="0" fontId="0" fillId="0" borderId="11" xfId="0" applyBorder="1"/>
    <xf numFmtId="0" fontId="23" fillId="0" borderId="11" xfId="0" applyFont="1" applyBorder="1" applyAlignment="1" applyProtection="1">
      <alignment vertical="center" wrapText="1"/>
      <protection locked="0"/>
    </xf>
    <xf numFmtId="0" fontId="20" fillId="33" borderId="20" xfId="0" applyFont="1" applyFill="1" applyBorder="1" applyAlignment="1">
      <alignment horizontal="left" vertical="center" wrapText="1"/>
    </xf>
    <xf numFmtId="0" fontId="20" fillId="33" borderId="10" xfId="0" applyFont="1" applyFill="1" applyBorder="1" applyAlignment="1">
      <alignment horizontal="left" vertical="center" wrapText="1"/>
    </xf>
    <xf numFmtId="0" fontId="20" fillId="33" borderId="14" xfId="0" applyFont="1" applyFill="1" applyBorder="1" applyAlignment="1">
      <alignment horizontal="left" vertical="center" wrapText="1"/>
    </xf>
    <xf numFmtId="0" fontId="18" fillId="0" borderId="15" xfId="0" applyFont="1" applyFill="1" applyBorder="1" applyAlignment="1" applyProtection="1">
      <alignment horizontal="center" vertical="center" wrapText="1"/>
      <protection locked="0"/>
    </xf>
    <xf numFmtId="0" fontId="22" fillId="35" borderId="21" xfId="0" applyFont="1" applyFill="1" applyBorder="1" applyAlignment="1">
      <alignment horizontal="center"/>
    </xf>
    <xf numFmtId="0" fontId="22" fillId="35" borderId="18" xfId="0" applyFont="1" applyFill="1" applyBorder="1" applyAlignment="1">
      <alignment horizontal="center"/>
    </xf>
    <xf numFmtId="0" fontId="22" fillId="35" borderId="12" xfId="0" applyFont="1" applyFill="1" applyBorder="1" applyAlignment="1">
      <alignment horizontal="center"/>
    </xf>
    <xf numFmtId="0" fontId="21" fillId="33" borderId="15" xfId="0" applyFont="1" applyFill="1" applyBorder="1" applyAlignment="1">
      <alignment horizontal="left" vertical="center"/>
    </xf>
    <xf numFmtId="0" fontId="22" fillId="0" borderId="15" xfId="0" applyFont="1" applyBorder="1" applyAlignment="1" applyProtection="1">
      <alignment horizontal="left" vertical="center"/>
      <protection locked="0"/>
    </xf>
    <xf numFmtId="0" fontId="21" fillId="33" borderId="15" xfId="0" applyFont="1" applyFill="1" applyBorder="1" applyAlignment="1">
      <alignment horizontal="left" vertical="center" wrapText="1"/>
    </xf>
    <xf numFmtId="0" fontId="0" fillId="0" borderId="15" xfId="0" applyBorder="1"/>
    <xf numFmtId="0" fontId="20" fillId="33" borderId="15" xfId="0" applyFont="1" applyFill="1" applyBorder="1"/>
    <xf numFmtId="0" fontId="21" fillId="35" borderId="15" xfId="0" applyFont="1" applyFill="1" applyBorder="1" applyAlignment="1">
      <alignment horizontal="right" vertical="center" wrapText="1"/>
    </xf>
    <xf numFmtId="44" fontId="22" fillId="35" borderId="15" xfId="47" applyFont="1" applyFill="1" applyBorder="1" applyAlignment="1">
      <alignment vertical="center"/>
    </xf>
    <xf numFmtId="0" fontId="21" fillId="35" borderId="15" xfId="0" applyFont="1" applyFill="1" applyBorder="1" applyAlignment="1">
      <alignment horizontal="right" wrapText="1"/>
    </xf>
    <xf numFmtId="0" fontId="22" fillId="35" borderId="15" xfId="0" applyFont="1" applyFill="1" applyBorder="1" applyAlignment="1">
      <alignment horizontal="right" wrapText="1"/>
    </xf>
    <xf numFmtId="44" fontId="22" fillId="35" borderId="15" xfId="0" applyNumberFormat="1" applyFont="1" applyFill="1" applyBorder="1" applyAlignment="1">
      <alignment vertical="center"/>
    </xf>
    <xf numFmtId="0" fontId="22" fillId="35" borderId="15" xfId="0" applyFont="1" applyFill="1" applyBorder="1" applyAlignment="1">
      <alignment vertical="center"/>
    </xf>
    <xf numFmtId="44" fontId="22" fillId="35" borderId="15" xfId="0" applyNumberFormat="1" applyFont="1" applyFill="1" applyBorder="1"/>
    <xf numFmtId="0" fontId="22" fillId="35" borderId="15" xfId="0" applyFont="1" applyFill="1" applyBorder="1"/>
    <xf numFmtId="0" fontId="22" fillId="35" borderId="15" xfId="0" applyFont="1" applyFill="1" applyBorder="1" applyAlignment="1">
      <alignment horizontal="right" vertical="center" wrapText="1"/>
    </xf>
    <xf numFmtId="0" fontId="0" fillId="33" borderId="15" xfId="0" applyFill="1" applyBorder="1" applyAlignment="1">
      <alignment horizontal="left"/>
    </xf>
    <xf numFmtId="0" fontId="21" fillId="0" borderId="15" xfId="0" applyFont="1" applyFill="1" applyBorder="1" applyAlignment="1" applyProtection="1">
      <alignment horizontal="left" vertical="center" wrapText="1"/>
      <protection locked="0"/>
    </xf>
    <xf numFmtId="0" fontId="22" fillId="0" borderId="15" xfId="0" applyFont="1" applyBorder="1" applyAlignment="1" applyProtection="1">
      <alignment horizontal="left" vertical="center" wrapText="1"/>
      <protection locked="0"/>
    </xf>
    <xf numFmtId="0" fontId="22" fillId="35" borderId="15" xfId="0" applyFont="1" applyFill="1" applyBorder="1" applyAlignment="1">
      <alignment horizontal="center" vertical="center"/>
    </xf>
    <xf numFmtId="44" fontId="22" fillId="35" borderId="15" xfId="0" applyNumberFormat="1" applyFont="1" applyFill="1" applyBorder="1" applyAlignment="1">
      <alignment horizontal="center" vertical="center"/>
    </xf>
    <xf numFmtId="0" fontId="0" fillId="0" borderId="15" xfId="0" applyBorder="1" applyAlignment="1" applyProtection="1">
      <alignment horizontal="left" vertical="center" wrapText="1"/>
      <protection locked="0"/>
    </xf>
    <xf numFmtId="0" fontId="24" fillId="40" borderId="15" xfId="0" applyFont="1" applyFill="1" applyBorder="1" applyAlignment="1">
      <alignment horizontal="left" vertical="center" wrapText="1"/>
    </xf>
    <xf numFmtId="0" fontId="23" fillId="0" borderId="20" xfId="0" applyFont="1" applyBorder="1" applyAlignment="1" applyProtection="1">
      <alignment horizontal="left" vertical="center" wrapText="1"/>
      <protection locked="0"/>
    </xf>
    <xf numFmtId="0" fontId="23" fillId="0" borderId="10" xfId="0" applyFont="1" applyBorder="1" applyAlignment="1" applyProtection="1">
      <alignment horizontal="left" vertical="center" wrapText="1"/>
      <protection locked="0"/>
    </xf>
    <xf numFmtId="0" fontId="23" fillId="0" borderId="14" xfId="0" applyFont="1" applyBorder="1" applyAlignment="1" applyProtection="1">
      <alignment horizontal="left" vertical="center" wrapText="1"/>
      <protection locked="0"/>
    </xf>
    <xf numFmtId="0" fontId="34" fillId="34" borderId="15" xfId="0" applyFont="1" applyFill="1" applyBorder="1" applyAlignment="1" applyProtection="1">
      <alignment horizontal="center" vertical="center" wrapText="1"/>
    </xf>
    <xf numFmtId="0" fontId="23" fillId="34" borderId="15" xfId="0" applyFont="1" applyFill="1" applyBorder="1" applyAlignment="1" applyProtection="1">
      <alignment horizontal="center" vertical="center" wrapText="1"/>
    </xf>
    <xf numFmtId="0" fontId="20" fillId="33" borderId="15" xfId="0" applyFont="1" applyFill="1" applyBorder="1" applyAlignment="1">
      <alignment horizontal="left" vertical="center"/>
    </xf>
    <xf numFmtId="0" fontId="22" fillId="0" borderId="15" xfId="0" applyFont="1" applyBorder="1" applyAlignment="1" applyProtection="1">
      <alignment horizontal="center" vertical="center" wrapText="1"/>
      <protection locked="0"/>
    </xf>
    <xf numFmtId="0" fontId="23" fillId="0" borderId="15" xfId="0" applyFont="1" applyBorder="1" applyAlignment="1" applyProtection="1">
      <alignment horizontal="left" vertical="center" wrapText="1"/>
      <protection locked="0"/>
    </xf>
    <xf numFmtId="0" fontId="20" fillId="40" borderId="15" xfId="0" applyFont="1" applyFill="1" applyBorder="1"/>
    <xf numFmtId="44" fontId="22" fillId="35" borderId="15" xfId="47" applyFont="1" applyFill="1" applyBorder="1" applyAlignment="1">
      <alignment horizontal="center" vertical="center"/>
    </xf>
    <xf numFmtId="0" fontId="21" fillId="35" borderId="20" xfId="0" applyFont="1" applyFill="1" applyBorder="1" applyAlignment="1">
      <alignment horizontal="center" wrapText="1"/>
    </xf>
    <xf numFmtId="0" fontId="21" fillId="35" borderId="10" xfId="0" applyFont="1" applyFill="1" applyBorder="1" applyAlignment="1">
      <alignment horizontal="center" wrapText="1"/>
    </xf>
    <xf numFmtId="0" fontId="21" fillId="35" borderId="14" xfId="0" applyFont="1" applyFill="1" applyBorder="1" applyAlignment="1">
      <alignment horizontal="center" wrapText="1"/>
    </xf>
    <xf numFmtId="0" fontId="22" fillId="35" borderId="15" xfId="0" applyNumberFormat="1" applyFont="1" applyFill="1" applyBorder="1" applyAlignment="1">
      <alignment horizontal="center" vertical="center"/>
    </xf>
    <xf numFmtId="0" fontId="22" fillId="0" borderId="15" xfId="0" applyFont="1" applyFill="1" applyBorder="1" applyAlignment="1" applyProtection="1">
      <alignment horizontal="left" vertical="center" wrapText="1"/>
      <protection locked="0"/>
    </xf>
    <xf numFmtId="0" fontId="20" fillId="35" borderId="21" xfId="0" applyFont="1" applyFill="1" applyBorder="1" applyAlignment="1">
      <alignment horizontal="center"/>
    </xf>
    <xf numFmtId="0" fontId="20" fillId="35" borderId="18" xfId="0" applyFont="1" applyFill="1" applyBorder="1" applyAlignment="1">
      <alignment horizontal="center"/>
    </xf>
    <xf numFmtId="0" fontId="20" fillId="35" borderId="12" xfId="0" applyFont="1" applyFill="1" applyBorder="1" applyAlignment="1">
      <alignment horizontal="center"/>
    </xf>
    <xf numFmtId="0" fontId="27" fillId="33" borderId="20" xfId="0" applyFont="1" applyFill="1" applyBorder="1" applyAlignment="1">
      <alignment horizontal="left" vertical="center"/>
    </xf>
    <xf numFmtId="0" fontId="27" fillId="33" borderId="10" xfId="0" applyFont="1" applyFill="1" applyBorder="1" applyAlignment="1">
      <alignment horizontal="left" vertical="center"/>
    </xf>
    <xf numFmtId="0" fontId="27" fillId="33" borderId="14" xfId="0" applyFont="1" applyFill="1" applyBorder="1" applyAlignment="1">
      <alignment horizontal="left" vertical="center"/>
    </xf>
    <xf numFmtId="0" fontId="23" fillId="40" borderId="15" xfId="0" applyFont="1" applyFill="1" applyBorder="1" applyAlignment="1">
      <alignment horizontal="left" vertical="center" wrapText="1"/>
    </xf>
    <xf numFmtId="0" fontId="22" fillId="0" borderId="15" xfId="0" applyFont="1" applyBorder="1" applyAlignment="1" applyProtection="1">
      <alignment horizontal="center" vertical="center"/>
      <protection locked="0"/>
    </xf>
    <xf numFmtId="0" fontId="21" fillId="35" borderId="15" xfId="0" applyFont="1" applyFill="1" applyBorder="1" applyAlignment="1">
      <alignment horizontal="right" vertical="center"/>
    </xf>
    <xf numFmtId="44" fontId="21" fillId="35" borderId="15" xfId="0" applyNumberFormat="1" applyFont="1" applyFill="1" applyBorder="1" applyAlignment="1">
      <alignment horizontal="center" vertical="center"/>
    </xf>
    <xf numFmtId="0" fontId="21" fillId="35" borderId="15" xfId="0" applyFont="1" applyFill="1" applyBorder="1" applyAlignment="1">
      <alignment horizontal="center"/>
    </xf>
    <xf numFmtId="0" fontId="21" fillId="35" borderId="15" xfId="0" applyFont="1" applyFill="1" applyBorder="1" applyAlignment="1">
      <alignment horizontal="center" vertical="center"/>
    </xf>
    <xf numFmtId="0" fontId="18" fillId="39" borderId="15" xfId="0" applyFont="1" applyFill="1" applyBorder="1" applyAlignment="1"/>
    <xf numFmtId="0" fontId="20" fillId="37" borderId="15" xfId="0" applyFont="1" applyFill="1" applyBorder="1" applyAlignment="1">
      <alignment vertical="center"/>
    </xf>
    <xf numFmtId="0" fontId="18" fillId="37" borderId="15" xfId="0" applyFont="1" applyFill="1" applyBorder="1" applyAlignment="1">
      <alignment vertical="center"/>
    </xf>
    <xf numFmtId="44" fontId="20" fillId="37" borderId="15" xfId="47" applyFont="1" applyFill="1" applyBorder="1" applyAlignment="1">
      <alignment vertical="center"/>
    </xf>
    <xf numFmtId="0" fontId="20" fillId="37" borderId="20" xfId="0" applyFont="1" applyFill="1" applyBorder="1" applyAlignment="1">
      <alignment vertical="center"/>
    </xf>
    <xf numFmtId="0" fontId="20" fillId="37" borderId="10" xfId="0" applyFont="1" applyFill="1" applyBorder="1" applyAlignment="1"/>
    <xf numFmtId="0" fontId="20" fillId="37" borderId="14" xfId="0" applyFont="1" applyFill="1" applyBorder="1" applyAlignment="1"/>
    <xf numFmtId="0" fontId="23" fillId="38" borderId="22" xfId="0" applyFont="1" applyFill="1" applyBorder="1" applyAlignment="1">
      <alignment vertical="center" wrapText="1"/>
    </xf>
    <xf numFmtId="0" fontId="23" fillId="38" borderId="24" xfId="0" applyFont="1" applyFill="1" applyBorder="1" applyAlignment="1">
      <alignment vertical="center" wrapText="1"/>
    </xf>
    <xf numFmtId="0" fontId="23" fillId="38" borderId="19" xfId="0" applyFont="1" applyFill="1" applyBorder="1" applyAlignment="1">
      <alignment vertical="center" wrapText="1"/>
    </xf>
    <xf numFmtId="0" fontId="23" fillId="38" borderId="13" xfId="0" applyFont="1" applyFill="1" applyBorder="1" applyAlignment="1">
      <alignment vertical="center" wrapText="1"/>
    </xf>
    <xf numFmtId="165" fontId="21" fillId="0" borderId="20" xfId="0" applyNumberFormat="1" applyFont="1" applyFill="1" applyBorder="1" applyAlignment="1" applyProtection="1">
      <alignment horizontal="center" vertical="center" wrapText="1"/>
    </xf>
    <xf numFmtId="165" fontId="21" fillId="0" borderId="10" xfId="0" applyNumberFormat="1" applyFont="1" applyFill="1" applyBorder="1" applyAlignment="1" applyProtection="1">
      <alignment horizontal="center" vertical="center" wrapText="1"/>
    </xf>
    <xf numFmtId="165" fontId="21" fillId="0" borderId="14" xfId="0" applyNumberFormat="1" applyFont="1" applyFill="1" applyBorder="1" applyAlignment="1" applyProtection="1">
      <alignment horizontal="center" vertical="center" wrapText="1"/>
    </xf>
    <xf numFmtId="44" fontId="22" fillId="0" borderId="20" xfId="47" applyFont="1" applyFill="1" applyBorder="1" applyAlignment="1" applyProtection="1">
      <alignment vertical="center"/>
      <protection locked="0"/>
    </xf>
    <xf numFmtId="44" fontId="22" fillId="0" borderId="10" xfId="47" applyFont="1" applyFill="1" applyBorder="1" applyAlignment="1" applyProtection="1">
      <alignment vertical="center"/>
      <protection locked="0"/>
    </xf>
    <xf numFmtId="44" fontId="22" fillId="0" borderId="14" xfId="47" applyFont="1" applyFill="1" applyBorder="1" applyAlignment="1" applyProtection="1">
      <alignment vertical="center"/>
      <protection locked="0"/>
    </xf>
    <xf numFmtId="0" fontId="20" fillId="37" borderId="20" xfId="0" applyFont="1" applyFill="1" applyBorder="1" applyAlignment="1">
      <alignment horizontal="center" wrapText="1"/>
    </xf>
    <xf numFmtId="0" fontId="18" fillId="37" borderId="10" xfId="0" applyFont="1" applyFill="1" applyBorder="1" applyAlignment="1">
      <alignment horizontal="center" wrapText="1"/>
    </xf>
    <xf numFmtId="0" fontId="18" fillId="37" borderId="14" xfId="0" applyFont="1" applyFill="1" applyBorder="1" applyAlignment="1">
      <alignment horizontal="center" wrapText="1"/>
    </xf>
    <xf numFmtId="0" fontId="20" fillId="37" borderId="20" xfId="0" applyFont="1" applyFill="1" applyBorder="1" applyAlignment="1">
      <alignment wrapText="1"/>
    </xf>
    <xf numFmtId="0" fontId="18" fillId="0" borderId="10" xfId="0" applyFont="1" applyBorder="1" applyAlignment="1">
      <alignment wrapText="1"/>
    </xf>
    <xf numFmtId="0" fontId="18" fillId="0" borderId="14" xfId="0" applyFont="1" applyBorder="1" applyAlignment="1">
      <alignment wrapText="1"/>
    </xf>
    <xf numFmtId="0" fontId="23" fillId="38" borderId="23" xfId="0" applyFont="1" applyFill="1" applyBorder="1" applyAlignment="1">
      <alignment vertical="center" wrapText="1"/>
    </xf>
    <xf numFmtId="0" fontId="23" fillId="38" borderId="17" xfId="0" applyFont="1" applyFill="1" applyBorder="1" applyAlignment="1">
      <alignment vertical="center" wrapText="1"/>
    </xf>
    <xf numFmtId="0" fontId="24" fillId="0" borderId="15" xfId="0" applyFont="1" applyFill="1" applyBorder="1" applyAlignment="1" applyProtection="1">
      <alignment horizontal="center" vertical="center"/>
    </xf>
    <xf numFmtId="0" fontId="21" fillId="0" borderId="15" xfId="0" applyFont="1" applyFill="1" applyBorder="1" applyAlignment="1" applyProtection="1">
      <alignment horizontal="center" vertical="center"/>
    </xf>
    <xf numFmtId="166" fontId="22" fillId="0" borderId="15" xfId="0" applyNumberFormat="1" applyFont="1" applyFill="1" applyBorder="1" applyAlignment="1" applyProtection="1">
      <alignment horizontal="center" vertical="center"/>
      <protection locked="0"/>
    </xf>
    <xf numFmtId="166" fontId="22" fillId="0" borderId="15" xfId="0" applyNumberFormat="1" applyFont="1" applyBorder="1" applyAlignment="1" applyProtection="1">
      <alignment horizontal="center" vertical="center"/>
      <protection locked="0"/>
    </xf>
    <xf numFmtId="0" fontId="20" fillId="37" borderId="20" xfId="0" applyFont="1" applyFill="1" applyBorder="1" applyAlignment="1">
      <alignment vertical="center" wrapText="1"/>
    </xf>
    <xf numFmtId="0" fontId="20" fillId="37" borderId="10" xfId="0" applyFont="1" applyFill="1" applyBorder="1" applyAlignment="1">
      <alignment vertical="center" wrapText="1"/>
    </xf>
    <xf numFmtId="0" fontId="20" fillId="37" borderId="14" xfId="0" applyFont="1" applyFill="1" applyBorder="1" applyAlignment="1">
      <alignment vertical="center" wrapText="1"/>
    </xf>
    <xf numFmtId="0" fontId="20" fillId="37" borderId="22" xfId="0" applyFont="1" applyFill="1" applyBorder="1" applyAlignment="1" applyProtection="1">
      <alignment vertical="center"/>
    </xf>
    <xf numFmtId="0" fontId="20" fillId="37" borderId="23" xfId="0" applyFont="1" applyFill="1" applyBorder="1" applyAlignment="1" applyProtection="1">
      <alignment vertical="center"/>
    </xf>
    <xf numFmtId="0" fontId="20" fillId="37" borderId="24" xfId="0" applyFont="1" applyFill="1" applyBorder="1" applyAlignment="1" applyProtection="1">
      <alignment vertical="center"/>
    </xf>
    <xf numFmtId="0" fontId="23" fillId="38" borderId="22" xfId="0" applyFont="1" applyFill="1" applyBorder="1" applyAlignment="1" applyProtection="1">
      <alignment vertical="center" wrapText="1"/>
    </xf>
    <xf numFmtId="0" fontId="18" fillId="38" borderId="23" xfId="0" applyFont="1" applyFill="1" applyBorder="1" applyAlignment="1" applyProtection="1">
      <alignment vertical="center" wrapText="1"/>
    </xf>
    <xf numFmtId="0" fontId="18" fillId="38" borderId="24" xfId="0" applyFont="1" applyFill="1" applyBorder="1" applyAlignment="1" applyProtection="1">
      <alignment vertical="center" wrapText="1"/>
    </xf>
    <xf numFmtId="0" fontId="18" fillId="38" borderId="19" xfId="0" applyFont="1" applyFill="1" applyBorder="1" applyAlignment="1" applyProtection="1">
      <alignment vertical="center" wrapText="1"/>
    </xf>
    <xf numFmtId="0" fontId="18" fillId="38" borderId="17" xfId="0" applyFont="1" applyFill="1" applyBorder="1" applyAlignment="1" applyProtection="1">
      <alignment vertical="center" wrapText="1"/>
    </xf>
    <xf numFmtId="0" fontId="18" fillId="38" borderId="13" xfId="0" applyFont="1" applyFill="1" applyBorder="1" applyAlignment="1" applyProtection="1">
      <alignment vertical="center" wrapText="1"/>
    </xf>
    <xf numFmtId="0" fontId="21" fillId="0" borderId="20" xfId="0" applyFont="1" applyFill="1" applyBorder="1" applyAlignment="1" applyProtection="1">
      <alignment horizontal="center" vertical="center" wrapText="1"/>
    </xf>
    <xf numFmtId="0" fontId="21" fillId="0" borderId="10" xfId="0" applyFont="1" applyFill="1" applyBorder="1" applyAlignment="1" applyProtection="1">
      <alignment horizontal="center" vertical="center" wrapText="1"/>
    </xf>
    <xf numFmtId="0" fontId="21" fillId="0" borderId="14" xfId="0" applyFont="1" applyFill="1" applyBorder="1" applyAlignment="1" applyProtection="1">
      <alignment horizontal="center" vertical="center" wrapText="1"/>
    </xf>
    <xf numFmtId="44" fontId="22" fillId="0" borderId="20" xfId="47" applyFont="1" applyFill="1" applyBorder="1" applyAlignment="1" applyProtection="1">
      <alignment horizontal="center" vertical="center"/>
      <protection locked="0"/>
    </xf>
    <xf numFmtId="44" fontId="22" fillId="0" borderId="14" xfId="47" applyFont="1" applyFill="1" applyBorder="1" applyAlignment="1" applyProtection="1">
      <alignment horizontal="center" vertical="center"/>
      <protection locked="0"/>
    </xf>
    <xf numFmtId="44" fontId="22" fillId="0" borderId="20" xfId="47" applyFont="1" applyBorder="1" applyAlignment="1" applyProtection="1">
      <alignment horizontal="center" vertical="center"/>
      <protection locked="0"/>
    </xf>
    <xf numFmtId="44" fontId="22" fillId="0" borderId="10" xfId="47" applyFont="1" applyBorder="1" applyAlignment="1" applyProtection="1">
      <alignment horizontal="center" vertical="center"/>
      <protection locked="0"/>
    </xf>
    <xf numFmtId="44" fontId="22" fillId="0" borderId="14" xfId="47" applyFont="1" applyBorder="1" applyAlignment="1" applyProtection="1">
      <alignment horizontal="center" vertical="center"/>
      <protection locked="0"/>
    </xf>
    <xf numFmtId="0" fontId="20" fillId="37" borderId="15" xfId="0" applyFont="1" applyFill="1" applyBorder="1" applyAlignment="1" applyProtection="1">
      <alignment vertical="center" wrapText="1"/>
    </xf>
    <xf numFmtId="0" fontId="20" fillId="35" borderId="20" xfId="0" applyFont="1" applyFill="1" applyBorder="1" applyAlignment="1" applyProtection="1">
      <alignment vertical="center" wrapText="1"/>
    </xf>
    <xf numFmtId="0" fontId="20" fillId="35" borderId="10" xfId="0" applyFont="1" applyFill="1" applyBorder="1" applyAlignment="1" applyProtection="1">
      <alignment vertical="center" wrapText="1"/>
    </xf>
    <xf numFmtId="0" fontId="20" fillId="35" borderId="14" xfId="0" applyFont="1" applyFill="1" applyBorder="1" applyAlignment="1" applyProtection="1">
      <alignment vertical="center" wrapText="1"/>
    </xf>
    <xf numFmtId="0" fontId="23" fillId="38" borderId="15" xfId="0" applyFont="1" applyFill="1" applyBorder="1" applyAlignment="1" applyProtection="1">
      <alignment horizontal="left" vertical="center" wrapText="1"/>
    </xf>
    <xf numFmtId="0" fontId="21" fillId="35" borderId="11" xfId="0" applyFont="1" applyFill="1" applyBorder="1" applyAlignment="1" applyProtection="1">
      <alignment vertical="center" wrapText="1"/>
    </xf>
    <xf numFmtId="0" fontId="21" fillId="35" borderId="16" xfId="0" applyFont="1" applyFill="1" applyBorder="1" applyAlignment="1" applyProtection="1">
      <alignment vertical="center" wrapText="1"/>
    </xf>
    <xf numFmtId="0" fontId="21" fillId="35" borderId="19" xfId="0" applyFont="1" applyFill="1" applyBorder="1" applyAlignment="1" applyProtection="1">
      <alignment vertical="center" wrapText="1"/>
    </xf>
    <xf numFmtId="0" fontId="21" fillId="35" borderId="13" xfId="0" applyFont="1" applyFill="1" applyBorder="1" applyAlignment="1" applyProtection="1">
      <alignment vertical="center" wrapText="1"/>
    </xf>
    <xf numFmtId="0" fontId="21" fillId="0" borderId="19" xfId="0" applyFont="1" applyFill="1" applyBorder="1" applyAlignment="1" applyProtection="1">
      <alignment horizontal="center" vertical="center" wrapText="1"/>
    </xf>
    <xf numFmtId="0" fontId="21" fillId="0" borderId="17" xfId="0" applyFont="1" applyFill="1" applyBorder="1" applyAlignment="1" applyProtection="1">
      <alignment horizontal="center" vertical="center" wrapText="1"/>
    </xf>
    <xf numFmtId="0" fontId="21" fillId="0" borderId="13" xfId="0" applyFont="1" applyFill="1" applyBorder="1" applyAlignment="1" applyProtection="1">
      <alignment horizontal="center" vertical="center" wrapText="1"/>
    </xf>
    <xf numFmtId="0" fontId="22" fillId="0" borderId="20"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44" fontId="21" fillId="35" borderId="15" xfId="47" applyFont="1" applyFill="1" applyBorder="1" applyAlignment="1" applyProtection="1">
      <alignment horizontal="center" vertical="center"/>
    </xf>
    <xf numFmtId="44" fontId="21" fillId="35" borderId="15" xfId="47" applyFont="1" applyFill="1" applyBorder="1" applyAlignment="1" applyProtection="1">
      <alignment horizontal="center"/>
    </xf>
    <xf numFmtId="0" fontId="21" fillId="35" borderId="22" xfId="0" applyFont="1" applyFill="1" applyBorder="1" applyAlignment="1" applyProtection="1">
      <alignment vertical="center" wrapText="1"/>
    </xf>
    <xf numFmtId="0" fontId="21" fillId="35" borderId="24" xfId="0" applyFont="1" applyFill="1" applyBorder="1" applyAlignment="1" applyProtection="1">
      <alignment vertical="center" wrapText="1"/>
    </xf>
    <xf numFmtId="0" fontId="22" fillId="0" borderId="20"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2" fillId="0" borderId="14" xfId="0" applyFont="1" applyFill="1" applyBorder="1" applyAlignment="1" applyProtection="1">
      <alignment horizontal="center" vertical="center"/>
      <protection locked="0"/>
    </xf>
    <xf numFmtId="0" fontId="21" fillId="35" borderId="15" xfId="0" applyFont="1" applyFill="1" applyBorder="1" applyAlignment="1" applyProtection="1">
      <alignment vertical="center" wrapText="1"/>
    </xf>
    <xf numFmtId="0" fontId="21" fillId="0" borderId="15" xfId="0" applyFont="1" applyFill="1" applyBorder="1" applyAlignment="1" applyProtection="1">
      <alignment horizontal="center" vertical="center" wrapText="1"/>
    </xf>
    <xf numFmtId="0" fontId="23" fillId="38" borderId="21" xfId="0" applyFont="1" applyFill="1" applyBorder="1" applyAlignment="1" applyProtection="1">
      <alignment vertical="center" wrapText="1"/>
    </xf>
    <xf numFmtId="0" fontId="18" fillId="38" borderId="18" xfId="0" applyFont="1" applyFill="1" applyBorder="1" applyAlignment="1" applyProtection="1">
      <alignment vertical="center" wrapText="1"/>
    </xf>
    <xf numFmtId="0" fontId="18" fillId="38" borderId="12" xfId="0" applyFont="1" applyFill="1" applyBorder="1" applyAlignment="1" applyProtection="1">
      <alignment vertical="center" wrapText="1"/>
    </xf>
    <xf numFmtId="44" fontId="21" fillId="35" borderId="20" xfId="47" applyFont="1" applyFill="1" applyBorder="1" applyAlignment="1" applyProtection="1">
      <alignment horizontal="right" vertical="center"/>
    </xf>
    <xf numFmtId="44" fontId="21" fillId="35" borderId="10" xfId="47" applyFont="1" applyFill="1" applyBorder="1" applyAlignment="1" applyProtection="1">
      <alignment horizontal="right" vertical="center"/>
    </xf>
    <xf numFmtId="44" fontId="21" fillId="35" borderId="14" xfId="47" applyFont="1" applyFill="1" applyBorder="1" applyAlignment="1" applyProtection="1">
      <alignment horizontal="right" vertical="center"/>
    </xf>
    <xf numFmtId="44" fontId="21" fillId="35" borderId="10" xfId="0" applyNumberFormat="1" applyFont="1" applyFill="1" applyBorder="1" applyAlignment="1" applyProtection="1">
      <alignment horizontal="center" vertical="center"/>
    </xf>
    <xf numFmtId="44" fontId="21" fillId="35" borderId="14" xfId="0" applyNumberFormat="1" applyFont="1" applyFill="1" applyBorder="1" applyAlignment="1" applyProtection="1">
      <alignment horizontal="center" vertical="center"/>
    </xf>
    <xf numFmtId="0" fontId="21" fillId="35" borderId="15" xfId="0" applyFont="1" applyFill="1" applyBorder="1" applyAlignment="1" applyProtection="1">
      <alignment horizontal="right" vertical="center"/>
    </xf>
    <xf numFmtId="0" fontId="20" fillId="37" borderId="20" xfId="0" applyFont="1" applyFill="1" applyBorder="1" applyAlignment="1" applyProtection="1">
      <alignment vertical="center" wrapText="1"/>
    </xf>
    <xf numFmtId="0" fontId="20" fillId="37" borderId="10" xfId="0" applyFont="1" applyFill="1" applyBorder="1" applyAlignment="1" applyProtection="1">
      <alignment vertical="center" wrapText="1"/>
    </xf>
    <xf numFmtId="0" fontId="20" fillId="37" borderId="14" xfId="0" applyFont="1" applyFill="1" applyBorder="1" applyAlignment="1" applyProtection="1">
      <alignment vertical="center" wrapText="1"/>
    </xf>
    <xf numFmtId="0" fontId="23" fillId="38" borderId="23" xfId="0" applyFont="1" applyFill="1" applyBorder="1" applyAlignment="1" applyProtection="1">
      <alignment vertical="center" wrapText="1"/>
    </xf>
    <xf numFmtId="0" fontId="23" fillId="38" borderId="24" xfId="0" applyFont="1" applyFill="1" applyBorder="1" applyAlignment="1" applyProtection="1">
      <alignment vertical="center" wrapText="1"/>
    </xf>
    <xf numFmtId="0" fontId="23" fillId="38" borderId="19" xfId="0" applyFont="1" applyFill="1" applyBorder="1" applyAlignment="1" applyProtection="1">
      <alignment vertical="center" wrapText="1"/>
    </xf>
    <xf numFmtId="0" fontId="23" fillId="38" borderId="17" xfId="0" applyFont="1" applyFill="1" applyBorder="1" applyAlignment="1" applyProtection="1">
      <alignment vertical="center" wrapText="1"/>
    </xf>
    <xf numFmtId="0" fontId="23" fillId="38" borderId="13" xfId="0" applyFont="1" applyFill="1" applyBorder="1" applyAlignment="1" applyProtection="1">
      <alignment vertical="center" wrapText="1"/>
    </xf>
    <xf numFmtId="165" fontId="21" fillId="0" borderId="20" xfId="0" applyNumberFormat="1" applyFont="1" applyFill="1" applyBorder="1" applyAlignment="1" applyProtection="1">
      <alignment horizontal="center" vertical="center"/>
    </xf>
    <xf numFmtId="165" fontId="21" fillId="0" borderId="10" xfId="0" applyNumberFormat="1" applyFont="1" applyFill="1" applyBorder="1" applyAlignment="1" applyProtection="1">
      <alignment horizontal="center" vertical="center"/>
    </xf>
    <xf numFmtId="165" fontId="21" fillId="0" borderId="14" xfId="0" applyNumberFormat="1" applyFont="1" applyFill="1" applyBorder="1" applyAlignment="1" applyProtection="1">
      <alignment horizontal="center" vertical="center"/>
    </xf>
    <xf numFmtId="0" fontId="20" fillId="37" borderId="22" xfId="0" applyFont="1" applyFill="1" applyBorder="1" applyAlignment="1" applyProtection="1">
      <alignment vertical="center" wrapText="1"/>
    </xf>
    <xf numFmtId="0" fontId="20" fillId="37" borderId="15" xfId="0" applyFont="1" applyFill="1" applyBorder="1" applyAlignment="1" applyProtection="1"/>
    <xf numFmtId="0" fontId="18" fillId="0" borderId="22" xfId="0" applyFont="1" applyBorder="1" applyAlignment="1" applyProtection="1">
      <alignment wrapText="1"/>
      <protection locked="0"/>
    </xf>
    <xf numFmtId="0" fontId="18" fillId="0" borderId="23" xfId="0" applyFont="1" applyBorder="1" applyAlignment="1" applyProtection="1">
      <alignment wrapText="1"/>
      <protection locked="0"/>
    </xf>
    <xf numFmtId="0" fontId="18" fillId="0" borderId="24" xfId="0" applyFont="1" applyBorder="1" applyAlignment="1" applyProtection="1">
      <alignment wrapText="1"/>
      <protection locked="0"/>
    </xf>
    <xf numFmtId="0" fontId="18" fillId="0" borderId="11" xfId="0" applyFont="1" applyBorder="1" applyAlignment="1" applyProtection="1">
      <alignment wrapText="1"/>
      <protection locked="0"/>
    </xf>
    <xf numFmtId="0" fontId="18" fillId="0" borderId="0" xfId="0" applyFont="1" applyBorder="1" applyAlignment="1" applyProtection="1">
      <alignment wrapText="1"/>
      <protection locked="0"/>
    </xf>
    <xf numFmtId="0" fontId="18" fillId="0" borderId="16" xfId="0" applyFont="1" applyBorder="1" applyAlignment="1" applyProtection="1">
      <alignment wrapText="1"/>
      <protection locked="0"/>
    </xf>
    <xf numFmtId="0" fontId="18" fillId="0" borderId="19" xfId="0" applyFont="1" applyBorder="1" applyAlignment="1" applyProtection="1">
      <alignment wrapText="1"/>
      <protection locked="0"/>
    </xf>
    <xf numFmtId="0" fontId="18" fillId="0" borderId="17" xfId="0" applyFont="1" applyBorder="1" applyAlignment="1" applyProtection="1">
      <alignment wrapText="1"/>
      <protection locked="0"/>
    </xf>
    <xf numFmtId="0" fontId="18" fillId="0" borderId="13" xfId="0" applyFont="1" applyBorder="1" applyAlignment="1" applyProtection="1">
      <alignment wrapText="1"/>
      <protection locked="0"/>
    </xf>
    <xf numFmtId="165" fontId="21" fillId="0" borderId="15" xfId="0" applyNumberFormat="1" applyFont="1" applyFill="1" applyBorder="1" applyAlignment="1" applyProtection="1">
      <alignment horizontal="center" vertical="center"/>
    </xf>
    <xf numFmtId="44" fontId="22" fillId="0" borderId="15" xfId="47" applyFont="1" applyFill="1" applyBorder="1" applyAlignment="1" applyProtection="1">
      <alignment horizontal="center" vertical="center"/>
      <protection locked="0"/>
    </xf>
    <xf numFmtId="0" fontId="18" fillId="39" borderId="15" xfId="0" applyFont="1" applyFill="1" applyBorder="1" applyAlignment="1" applyProtection="1"/>
    <xf numFmtId="0" fontId="31" fillId="39" borderId="15" xfId="0" applyFont="1" applyFill="1" applyBorder="1" applyAlignment="1"/>
    <xf numFmtId="44" fontId="30" fillId="35" borderId="20" xfId="0" applyNumberFormat="1" applyFont="1" applyFill="1" applyBorder="1" applyAlignment="1">
      <alignment vertical="center"/>
    </xf>
    <xf numFmtId="44" fontId="30" fillId="35" borderId="14" xfId="0" applyNumberFormat="1" applyFont="1" applyFill="1" applyBorder="1" applyAlignment="1">
      <alignment vertical="center"/>
    </xf>
    <xf numFmtId="0" fontId="30" fillId="0" borderId="15" xfId="0" applyFont="1" applyBorder="1" applyAlignment="1">
      <alignment horizontal="right" vertical="center" wrapText="1"/>
    </xf>
    <xf numFmtId="0" fontId="30" fillId="0" borderId="15" xfId="0" applyFont="1" applyBorder="1" applyAlignment="1">
      <alignment horizontal="right" vertical="center"/>
    </xf>
    <xf numFmtId="0" fontId="31" fillId="0" borderId="15" xfId="0" applyFont="1" applyBorder="1" applyAlignment="1" applyProtection="1">
      <alignment horizontal="center" vertical="center" wrapText="1"/>
      <protection locked="0"/>
    </xf>
    <xf numFmtId="0" fontId="30" fillId="35" borderId="20" xfId="0" applyFont="1" applyFill="1" applyBorder="1" applyAlignment="1">
      <alignment horizontal="right" vertical="center"/>
    </xf>
    <xf numFmtId="0" fontId="30" fillId="35" borderId="10" xfId="0" applyFont="1" applyFill="1" applyBorder="1" applyAlignment="1">
      <alignment horizontal="right" vertical="center"/>
    </xf>
    <xf numFmtId="0" fontId="30" fillId="35" borderId="14" xfId="0" applyFont="1" applyFill="1" applyBorder="1" applyAlignment="1">
      <alignment horizontal="right" vertical="center"/>
    </xf>
    <xf numFmtId="44" fontId="30" fillId="35" borderId="20" xfId="47" applyFont="1" applyFill="1" applyBorder="1" applyAlignment="1">
      <alignment horizontal="right" vertical="center"/>
    </xf>
    <xf numFmtId="44" fontId="30" fillId="35" borderId="10" xfId="47" applyFont="1" applyFill="1" applyBorder="1" applyAlignment="1">
      <alignment horizontal="right" vertical="center"/>
    </xf>
    <xf numFmtId="44" fontId="30" fillId="35" borderId="14" xfId="47" applyFont="1" applyFill="1" applyBorder="1" applyAlignment="1">
      <alignment horizontal="right" vertical="center"/>
    </xf>
    <xf numFmtId="165" fontId="30" fillId="35" borderId="20" xfId="0" applyNumberFormat="1" applyFont="1" applyFill="1" applyBorder="1" applyAlignment="1">
      <alignment horizontal="right" vertical="center"/>
    </xf>
    <xf numFmtId="165" fontId="30" fillId="35" borderId="10" xfId="0" applyNumberFormat="1" applyFont="1" applyFill="1" applyBorder="1" applyAlignment="1">
      <alignment horizontal="right" vertical="center"/>
    </xf>
    <xf numFmtId="165" fontId="30" fillId="35" borderId="14" xfId="0" applyNumberFormat="1" applyFont="1" applyFill="1" applyBorder="1" applyAlignment="1">
      <alignment horizontal="right" vertical="center"/>
    </xf>
    <xf numFmtId="0" fontId="30" fillId="37" borderId="15" xfId="0" applyFont="1" applyFill="1" applyBorder="1" applyAlignment="1" applyProtection="1">
      <alignment horizontal="right" wrapText="1"/>
    </xf>
    <xf numFmtId="0" fontId="31" fillId="39" borderId="15" xfId="0" applyFont="1" applyFill="1" applyBorder="1" applyAlignment="1" applyProtection="1"/>
    <xf numFmtId="0" fontId="31" fillId="0" borderId="15" xfId="42" applyFont="1" applyBorder="1" applyAlignment="1" applyProtection="1">
      <alignment horizontal="left" vertical="center" wrapText="1"/>
      <protection locked="0"/>
    </xf>
    <xf numFmtId="0" fontId="31" fillId="0" borderId="15" xfId="0" applyFont="1" applyBorder="1" applyAlignment="1" applyProtection="1">
      <alignment horizontal="left" vertical="center" wrapText="1"/>
      <protection locked="0"/>
    </xf>
    <xf numFmtId="0" fontId="30" fillId="37" borderId="15" xfId="0" applyFont="1" applyFill="1" applyBorder="1" applyAlignment="1" applyProtection="1">
      <alignment horizontal="center" vertical="center" wrapText="1"/>
    </xf>
    <xf numFmtId="0" fontId="30" fillId="35" borderId="15" xfId="0" applyFont="1" applyFill="1" applyBorder="1" applyAlignment="1" applyProtection="1">
      <alignment horizontal="right" vertical="center" wrapText="1"/>
    </xf>
    <xf numFmtId="0" fontId="30" fillId="0" borderId="20" xfId="0" applyFont="1" applyFill="1" applyBorder="1" applyAlignment="1" applyProtection="1">
      <alignment horizontal="right" vertical="center" wrapText="1"/>
      <protection locked="0"/>
    </xf>
    <xf numFmtId="0" fontId="30" fillId="0" borderId="10" xfId="0" applyFont="1" applyFill="1" applyBorder="1" applyAlignment="1" applyProtection="1">
      <alignment horizontal="right" vertical="center" wrapText="1"/>
      <protection locked="0"/>
    </xf>
    <xf numFmtId="0" fontId="30" fillId="0" borderId="14" xfId="0" applyFont="1" applyFill="1" applyBorder="1" applyAlignment="1" applyProtection="1">
      <alignment horizontal="right" vertical="center" wrapText="1"/>
      <protection locked="0"/>
    </xf>
    <xf numFmtId="0" fontId="31" fillId="39" borderId="15" xfId="0" applyFont="1" applyFill="1" applyBorder="1" applyAlignment="1">
      <alignment vertical="center" wrapText="1"/>
    </xf>
    <xf numFmtId="0" fontId="30" fillId="37" borderId="15" xfId="0" applyFont="1" applyFill="1" applyBorder="1" applyAlignment="1">
      <alignment wrapText="1"/>
    </xf>
    <xf numFmtId="0" fontId="21" fillId="35" borderId="22" xfId="0" applyFont="1" applyFill="1" applyBorder="1" applyAlignment="1">
      <alignment horizontal="center" vertical="center"/>
    </xf>
    <xf numFmtId="0" fontId="21" fillId="35" borderId="23" xfId="0" applyFont="1" applyFill="1" applyBorder="1" applyAlignment="1">
      <alignment horizontal="center" vertical="center"/>
    </xf>
    <xf numFmtId="0" fontId="21" fillId="35" borderId="24" xfId="0" applyFont="1" applyFill="1" applyBorder="1" applyAlignment="1">
      <alignment horizontal="center" vertical="center"/>
    </xf>
    <xf numFmtId="0" fontId="21" fillId="35" borderId="19" xfId="0" applyFont="1" applyFill="1" applyBorder="1" applyAlignment="1">
      <alignment horizontal="center" vertical="center"/>
    </xf>
    <xf numFmtId="0" fontId="21" fillId="35" borderId="17" xfId="0" applyFont="1" applyFill="1" applyBorder="1" applyAlignment="1">
      <alignment horizontal="center" vertical="center"/>
    </xf>
    <xf numFmtId="0" fontId="21" fillId="35" borderId="13" xfId="0" applyFont="1" applyFill="1" applyBorder="1" applyAlignment="1">
      <alignment horizontal="center" vertical="center"/>
    </xf>
    <xf numFmtId="0" fontId="30" fillId="37" borderId="20" xfId="0" applyFont="1" applyFill="1" applyBorder="1" applyAlignment="1">
      <alignment horizontal="center" wrapText="1"/>
    </xf>
    <xf numFmtId="0" fontId="30" fillId="37" borderId="10" xfId="0" applyFont="1" applyFill="1" applyBorder="1" applyAlignment="1">
      <alignment horizontal="center" wrapText="1"/>
    </xf>
    <xf numFmtId="0" fontId="30" fillId="37" borderId="14" xfId="0" applyFont="1" applyFill="1" applyBorder="1" applyAlignment="1">
      <alignment horizontal="center" wrapText="1"/>
    </xf>
    <xf numFmtId="0" fontId="30" fillId="36" borderId="21" xfId="0" applyFont="1" applyFill="1" applyBorder="1" applyAlignment="1">
      <alignment horizontal="center" wrapText="1"/>
    </xf>
    <xf numFmtId="0" fontId="30" fillId="36" borderId="18" xfId="0" applyFont="1" applyFill="1" applyBorder="1" applyAlignment="1">
      <alignment horizontal="center" wrapText="1"/>
    </xf>
    <xf numFmtId="0" fontId="23" fillId="38" borderId="20" xfId="0" applyFont="1" applyFill="1" applyBorder="1" applyAlignment="1" applyProtection="1">
      <alignment vertical="center" wrapText="1"/>
    </xf>
    <xf numFmtId="0" fontId="33" fillId="38" borderId="10" xfId="0" applyFont="1" applyFill="1" applyBorder="1" applyAlignment="1" applyProtection="1">
      <alignment vertical="center" wrapText="1"/>
    </xf>
    <xf numFmtId="0" fontId="33" fillId="38" borderId="17" xfId="0" applyFont="1" applyFill="1" applyBorder="1" applyAlignment="1" applyProtection="1">
      <alignment vertical="center" wrapText="1"/>
    </xf>
    <xf numFmtId="0" fontId="33" fillId="38" borderId="13" xfId="0" applyFont="1" applyFill="1" applyBorder="1" applyAlignment="1" applyProtection="1">
      <alignment vertical="center" wrapText="1"/>
    </xf>
    <xf numFmtId="0" fontId="31" fillId="39" borderId="15" xfId="0" applyFont="1" applyFill="1" applyBorder="1" applyAlignment="1" applyProtection="1">
      <alignment vertical="center" wrapText="1"/>
    </xf>
    <xf numFmtId="0" fontId="31" fillId="39" borderId="12" xfId="0" applyFont="1" applyFill="1" applyBorder="1" applyAlignment="1" applyProtection="1">
      <alignment vertical="center" wrapText="1"/>
    </xf>
    <xf numFmtId="44" fontId="21" fillId="35" borderId="15" xfId="47" applyFont="1" applyFill="1" applyBorder="1" applyAlignment="1" applyProtection="1">
      <alignment vertical="center"/>
    </xf>
    <xf numFmtId="0" fontId="21" fillId="35" borderId="20" xfId="0" applyFont="1" applyFill="1" applyBorder="1" applyAlignment="1" applyProtection="1">
      <alignment horizontal="right" vertical="center"/>
    </xf>
    <xf numFmtId="0" fontId="21" fillId="35" borderId="10" xfId="0" applyFont="1" applyFill="1" applyBorder="1" applyAlignment="1" applyProtection="1">
      <alignment horizontal="right" vertical="center"/>
    </xf>
    <xf numFmtId="0" fontId="21" fillId="35" borderId="14" xfId="0" applyFont="1" applyFill="1" applyBorder="1" applyAlignment="1" applyProtection="1">
      <alignment horizontal="right" vertical="center"/>
    </xf>
    <xf numFmtId="0" fontId="21" fillId="37" borderId="15" xfId="0" applyFont="1" applyFill="1" applyBorder="1" applyAlignment="1">
      <alignment horizontal="right" vertical="center" wrapText="1"/>
    </xf>
    <xf numFmtId="0" fontId="21" fillId="37" borderId="15" xfId="0" applyFont="1" applyFill="1" applyBorder="1" applyAlignment="1" applyProtection="1">
      <alignment horizontal="center" vertical="center"/>
    </xf>
    <xf numFmtId="0" fontId="21" fillId="35" borderId="15" xfId="0" applyFont="1" applyFill="1" applyBorder="1" applyAlignment="1" applyProtection="1">
      <alignment horizontal="right" vertical="center" wrapText="1"/>
    </xf>
    <xf numFmtId="44" fontId="21" fillId="35" borderId="15" xfId="0" applyNumberFormat="1" applyFont="1" applyFill="1" applyBorder="1" applyAlignment="1" applyProtection="1">
      <alignment horizontal="right" vertical="center"/>
    </xf>
    <xf numFmtId="0" fontId="33" fillId="38" borderId="14" xfId="0" applyFont="1" applyFill="1" applyBorder="1" applyAlignment="1" applyProtection="1">
      <alignment vertical="center" wrapText="1"/>
    </xf>
    <xf numFmtId="0" fontId="31" fillId="39" borderId="12" xfId="0" applyFont="1" applyFill="1" applyBorder="1" applyAlignment="1">
      <alignment vertical="center" wrapText="1"/>
    </xf>
    <xf numFmtId="0" fontId="21" fillId="37" borderId="15" xfId="0" applyFont="1" applyFill="1" applyBorder="1" applyAlignment="1">
      <alignment horizontal="right" wrapText="1"/>
    </xf>
    <xf numFmtId="0" fontId="21" fillId="35" borderId="22" xfId="0" applyFont="1" applyFill="1" applyBorder="1" applyAlignment="1" applyProtection="1">
      <alignment horizontal="right" vertical="center" wrapText="1"/>
    </xf>
    <xf numFmtId="0" fontId="21" fillId="35" borderId="23" xfId="0" applyFont="1" applyFill="1" applyBorder="1" applyAlignment="1" applyProtection="1">
      <alignment horizontal="right" vertical="center" wrapText="1"/>
    </xf>
    <xf numFmtId="0" fontId="21" fillId="35" borderId="24" xfId="0" applyFont="1" applyFill="1" applyBorder="1" applyAlignment="1" applyProtection="1">
      <alignment horizontal="right" vertical="center" wrapText="1"/>
    </xf>
    <xf numFmtId="44" fontId="21" fillId="35" borderId="20" xfId="0" applyNumberFormat="1" applyFont="1" applyFill="1" applyBorder="1" applyAlignment="1">
      <alignment horizontal="right" vertical="center"/>
    </xf>
    <xf numFmtId="0" fontId="21" fillId="35" borderId="14" xfId="0" applyFont="1" applyFill="1" applyBorder="1" applyAlignment="1">
      <alignment horizontal="right" vertical="center"/>
    </xf>
    <xf numFmtId="0" fontId="21" fillId="35" borderId="22" xfId="0" applyFont="1" applyFill="1" applyBorder="1" applyAlignment="1" applyProtection="1">
      <alignment horizontal="right" vertical="center"/>
    </xf>
    <xf numFmtId="0" fontId="21" fillId="35" borderId="23" xfId="0" applyFont="1" applyFill="1" applyBorder="1" applyAlignment="1" applyProtection="1">
      <alignment horizontal="right" vertical="center"/>
    </xf>
    <xf numFmtId="0" fontId="21" fillId="35" borderId="24" xfId="0" applyFont="1" applyFill="1" applyBorder="1" applyAlignment="1" applyProtection="1">
      <alignment horizontal="right" vertical="center"/>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7" builtinId="4"/>
    <cellStyle name="Currency 2" xfId="44"/>
    <cellStyle name="Explanatory Text" xfId="16" builtinId="53" customBuiltin="1"/>
    <cellStyle name="Followed Hyperlink" xfId="45"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6" builtinId="8" customBuiltin="1"/>
    <cellStyle name="Input" xfId="9" builtinId="20" customBuiltin="1"/>
    <cellStyle name="Linked Cell" xfId="12" builtinId="24" customBuiltin="1"/>
    <cellStyle name="Neutral" xfId="8" builtinId="28" customBuiltin="1"/>
    <cellStyle name="Normal" xfId="0" builtinId="0"/>
    <cellStyle name="Normal 2" xfId="42"/>
    <cellStyle name="Normal 3"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121943</xdr:colOff>
      <xdr:row>0</xdr:row>
      <xdr:rowOff>41031</xdr:rowOff>
    </xdr:from>
    <xdr:to>
      <xdr:col>3</xdr:col>
      <xdr:colOff>685801</xdr:colOff>
      <xdr:row>0</xdr:row>
      <xdr:rowOff>817181</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21943" y="41031"/>
          <a:ext cx="1712720" cy="776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499984740745262"/>
  </sheetPr>
  <dimension ref="A1:L62"/>
  <sheetViews>
    <sheetView tabSelected="1" zoomScaleNormal="100" workbookViewId="0">
      <selection activeCell="B15" sqref="B15:K15"/>
    </sheetView>
  </sheetViews>
  <sheetFormatPr defaultRowHeight="14.5" x14ac:dyDescent="0.35"/>
  <cols>
    <col min="1" max="1" width="2.36328125" style="1" customWidth="1"/>
    <col min="2" max="2" width="4.36328125" style="1" customWidth="1"/>
    <col min="3" max="3" width="10.08984375" style="1" customWidth="1"/>
    <col min="4" max="4" width="11" style="1" customWidth="1"/>
    <col min="5" max="5" width="8.90625" style="1"/>
    <col min="6" max="6" width="7.36328125" style="1" customWidth="1"/>
    <col min="7" max="7" width="7" style="1" customWidth="1"/>
    <col min="8" max="8" width="10.6328125" style="1" customWidth="1"/>
    <col min="9" max="11" width="8.90625" style="1"/>
  </cols>
  <sheetData>
    <row r="1" spans="1:12" ht="64.75" customHeight="1" x14ac:dyDescent="0.35">
      <c r="A1" s="119" t="s">
        <v>223</v>
      </c>
      <c r="B1" s="120"/>
      <c r="C1" s="120"/>
      <c r="D1" s="120"/>
      <c r="E1" s="120"/>
      <c r="F1" s="120"/>
      <c r="G1" s="120"/>
      <c r="H1" s="120"/>
      <c r="I1" s="120"/>
      <c r="J1" s="120"/>
      <c r="K1" s="120"/>
    </row>
    <row r="2" spans="1:12" ht="14" customHeight="1" x14ac:dyDescent="0.35">
      <c r="A2" s="121" t="s">
        <v>190</v>
      </c>
      <c r="B2" s="121"/>
      <c r="C2" s="121"/>
      <c r="D2" s="121"/>
      <c r="E2" s="122" t="s">
        <v>66</v>
      </c>
      <c r="F2" s="122"/>
      <c r="G2" s="122"/>
      <c r="H2" s="122"/>
      <c r="I2" s="122"/>
      <c r="J2" s="122"/>
      <c r="K2" s="122"/>
    </row>
    <row r="3" spans="1:12" ht="14" customHeight="1" x14ac:dyDescent="0.35">
      <c r="A3" s="88" t="s">
        <v>198</v>
      </c>
      <c r="B3" s="89"/>
      <c r="C3" s="89"/>
      <c r="D3" s="90"/>
      <c r="E3" s="91" t="s">
        <v>222</v>
      </c>
      <c r="F3" s="91"/>
      <c r="G3" s="91"/>
      <c r="H3" s="91"/>
      <c r="I3" s="91"/>
      <c r="J3" s="91"/>
      <c r="K3" s="91"/>
    </row>
    <row r="4" spans="1:12" ht="13.75" customHeight="1" x14ac:dyDescent="0.35">
      <c r="A4" s="92"/>
      <c r="B4" s="95" t="s">
        <v>191</v>
      </c>
      <c r="C4" s="95"/>
      <c r="D4" s="83" t="s">
        <v>50</v>
      </c>
      <c r="E4" s="96" t="s">
        <v>220</v>
      </c>
      <c r="F4" s="96"/>
      <c r="G4" s="96"/>
      <c r="H4" s="96"/>
      <c r="I4" s="96"/>
      <c r="J4" s="96"/>
      <c r="K4" s="96"/>
    </row>
    <row r="5" spans="1:12" ht="14" customHeight="1" x14ac:dyDescent="0.35">
      <c r="A5" s="93"/>
      <c r="B5" s="95"/>
      <c r="C5" s="95"/>
      <c r="D5" s="83" t="s">
        <v>43</v>
      </c>
      <c r="E5" s="96" t="s">
        <v>67</v>
      </c>
      <c r="F5" s="96"/>
      <c r="G5" s="96"/>
      <c r="H5" s="96"/>
      <c r="I5" s="96"/>
      <c r="J5" s="96"/>
      <c r="K5" s="96"/>
    </row>
    <row r="6" spans="1:12" ht="14" customHeight="1" x14ac:dyDescent="0.35">
      <c r="A6" s="93"/>
      <c r="B6" s="95"/>
      <c r="C6" s="95"/>
      <c r="D6" s="83" t="s">
        <v>68</v>
      </c>
      <c r="E6" s="96" t="s">
        <v>69</v>
      </c>
      <c r="F6" s="96"/>
      <c r="G6" s="96"/>
      <c r="H6" s="83" t="s">
        <v>70</v>
      </c>
      <c r="I6" s="96" t="s">
        <v>71</v>
      </c>
      <c r="J6" s="96"/>
      <c r="K6" s="96"/>
    </row>
    <row r="7" spans="1:12" ht="14" customHeight="1" x14ac:dyDescent="0.35">
      <c r="A7" s="93"/>
      <c r="B7" s="97" t="s">
        <v>192</v>
      </c>
      <c r="C7" s="97"/>
      <c r="D7" s="83" t="s">
        <v>41</v>
      </c>
      <c r="E7" s="96" t="s">
        <v>210</v>
      </c>
      <c r="F7" s="96"/>
      <c r="G7" s="96"/>
      <c r="H7" s="83" t="s">
        <v>42</v>
      </c>
      <c r="I7" s="96" t="s">
        <v>211</v>
      </c>
      <c r="J7" s="96"/>
      <c r="K7" s="96"/>
    </row>
    <row r="8" spans="1:12" ht="14" customHeight="1" x14ac:dyDescent="0.35">
      <c r="A8" s="93"/>
      <c r="B8" s="97"/>
      <c r="C8" s="97"/>
      <c r="D8" s="83" t="s">
        <v>56</v>
      </c>
      <c r="E8" s="96" t="s">
        <v>213</v>
      </c>
      <c r="F8" s="96"/>
      <c r="G8" s="96"/>
      <c r="H8" s="83" t="s">
        <v>49</v>
      </c>
      <c r="I8" s="96"/>
      <c r="J8" s="96"/>
      <c r="K8" s="96"/>
    </row>
    <row r="9" spans="1:12" ht="14" customHeight="1" x14ac:dyDescent="0.35">
      <c r="A9" s="94"/>
      <c r="B9" s="97"/>
      <c r="C9" s="97"/>
      <c r="D9" s="83" t="s">
        <v>72</v>
      </c>
      <c r="E9" s="96" t="s">
        <v>73</v>
      </c>
      <c r="F9" s="96"/>
      <c r="G9" s="96"/>
      <c r="H9" s="83" t="s">
        <v>74</v>
      </c>
      <c r="I9" s="98" t="s">
        <v>212</v>
      </c>
      <c r="J9" s="98"/>
      <c r="K9" s="98"/>
    </row>
    <row r="10" spans="1:12" ht="14" customHeight="1" x14ac:dyDescent="0.35">
      <c r="A10" s="124" t="s">
        <v>193</v>
      </c>
      <c r="B10" s="124"/>
      <c r="C10" s="124"/>
      <c r="D10" s="124"/>
      <c r="E10" s="124"/>
      <c r="F10" s="124"/>
      <c r="G10" s="124"/>
      <c r="H10" s="124"/>
      <c r="I10" s="124"/>
      <c r="J10" s="124"/>
      <c r="K10" s="124"/>
    </row>
    <row r="11" spans="1:12" ht="14" customHeight="1" x14ac:dyDescent="0.35">
      <c r="A11" s="92"/>
      <c r="B11" s="115" t="s">
        <v>188</v>
      </c>
      <c r="C11" s="115"/>
      <c r="D11" s="78" t="s">
        <v>41</v>
      </c>
      <c r="E11" s="96"/>
      <c r="F11" s="96"/>
      <c r="G11" s="96"/>
      <c r="H11" s="78" t="s">
        <v>42</v>
      </c>
      <c r="I11" s="96"/>
      <c r="J11" s="96"/>
      <c r="K11" s="96"/>
    </row>
    <row r="12" spans="1:12" ht="14" customHeight="1" x14ac:dyDescent="0.35">
      <c r="A12" s="93"/>
      <c r="B12" s="115"/>
      <c r="C12" s="115"/>
      <c r="D12" s="78" t="s">
        <v>56</v>
      </c>
      <c r="E12" s="96"/>
      <c r="F12" s="96"/>
      <c r="G12" s="96"/>
      <c r="H12" s="78" t="s">
        <v>74</v>
      </c>
      <c r="I12" s="96"/>
      <c r="J12" s="96"/>
      <c r="K12" s="96"/>
    </row>
    <row r="13" spans="1:12" ht="14" customHeight="1" x14ac:dyDescent="0.35">
      <c r="A13" s="94"/>
      <c r="B13" s="115"/>
      <c r="C13" s="115"/>
      <c r="D13" s="78" t="s">
        <v>186</v>
      </c>
      <c r="E13" s="96"/>
      <c r="F13" s="96"/>
      <c r="G13" s="96"/>
      <c r="H13" s="78" t="s">
        <v>187</v>
      </c>
      <c r="I13" s="96"/>
      <c r="J13" s="96"/>
      <c r="K13" s="96"/>
      <c r="L13" s="86"/>
    </row>
    <row r="14" spans="1:12" ht="14" customHeight="1" x14ac:dyDescent="0.35">
      <c r="A14" s="99" t="s">
        <v>214</v>
      </c>
      <c r="B14" s="99"/>
      <c r="C14" s="99"/>
      <c r="D14" s="99"/>
      <c r="E14" s="99"/>
      <c r="F14" s="99"/>
      <c r="G14" s="99"/>
      <c r="H14" s="99"/>
      <c r="I14" s="99"/>
      <c r="J14" s="99"/>
      <c r="K14" s="99"/>
      <c r="L14" s="86"/>
    </row>
    <row r="15" spans="1:12" ht="53.4" customHeight="1" x14ac:dyDescent="0.35">
      <c r="A15" s="84"/>
      <c r="B15" s="116" t="s">
        <v>225</v>
      </c>
      <c r="C15" s="117"/>
      <c r="D15" s="117"/>
      <c r="E15" s="117"/>
      <c r="F15" s="117"/>
      <c r="G15" s="117"/>
      <c r="H15" s="117"/>
      <c r="I15" s="117"/>
      <c r="J15" s="117"/>
      <c r="K15" s="118"/>
      <c r="L15" s="87"/>
    </row>
    <row r="16" spans="1:12" ht="14" customHeight="1" x14ac:dyDescent="0.35">
      <c r="A16" s="99" t="s">
        <v>194</v>
      </c>
      <c r="B16" s="99"/>
      <c r="C16" s="99"/>
      <c r="D16" s="99"/>
      <c r="E16" s="99"/>
      <c r="F16" s="99"/>
      <c r="G16" s="99"/>
      <c r="H16" s="99"/>
      <c r="I16" s="99"/>
      <c r="J16" s="99"/>
      <c r="K16" s="99"/>
      <c r="L16" s="86"/>
    </row>
    <row r="17" spans="1:11" ht="34.75" customHeight="1" x14ac:dyDescent="0.35">
      <c r="A17" s="84"/>
      <c r="B17" s="123" t="s">
        <v>75</v>
      </c>
      <c r="C17" s="123"/>
      <c r="D17" s="123"/>
      <c r="E17" s="123"/>
      <c r="F17" s="123"/>
      <c r="G17" s="123"/>
      <c r="H17" s="123"/>
      <c r="I17" s="123"/>
      <c r="J17" s="123"/>
      <c r="K17" s="123"/>
    </row>
    <row r="18" spans="1:11" ht="14" customHeight="1" x14ac:dyDescent="0.35">
      <c r="A18" s="99" t="s">
        <v>195</v>
      </c>
      <c r="B18" s="99"/>
      <c r="C18" s="99"/>
      <c r="D18" s="99"/>
      <c r="E18" s="99"/>
      <c r="F18" s="99"/>
      <c r="G18" s="99"/>
      <c r="H18" s="99"/>
      <c r="I18" s="99"/>
      <c r="J18" s="99"/>
      <c r="K18" s="99"/>
    </row>
    <row r="19" spans="1:11" ht="127.75" customHeight="1" x14ac:dyDescent="0.35">
      <c r="A19" s="84"/>
      <c r="B19" s="111" t="s">
        <v>189</v>
      </c>
      <c r="C19" s="111"/>
      <c r="D19" s="111"/>
      <c r="E19" s="111"/>
      <c r="F19" s="111"/>
      <c r="G19" s="111"/>
      <c r="H19" s="111"/>
      <c r="I19" s="111"/>
      <c r="J19" s="111"/>
      <c r="K19" s="111"/>
    </row>
    <row r="20" spans="1:11" ht="14" customHeight="1" x14ac:dyDescent="0.35">
      <c r="A20" s="99" t="s">
        <v>196</v>
      </c>
      <c r="B20" s="99"/>
      <c r="C20" s="99"/>
      <c r="D20" s="99"/>
      <c r="E20" s="99"/>
      <c r="F20" s="99"/>
      <c r="G20" s="99"/>
      <c r="H20" s="99"/>
      <c r="I20" s="99"/>
      <c r="J20" s="99"/>
      <c r="K20" s="99"/>
    </row>
    <row r="21" spans="1:11" ht="14" customHeight="1" x14ac:dyDescent="0.35">
      <c r="A21" s="84"/>
      <c r="B21" s="111" t="s">
        <v>76</v>
      </c>
      <c r="C21" s="111"/>
      <c r="D21" s="111"/>
      <c r="E21" s="111"/>
      <c r="F21" s="111"/>
      <c r="G21" s="111"/>
      <c r="H21" s="111"/>
      <c r="I21" s="111"/>
      <c r="J21" s="111"/>
      <c r="K21" s="111"/>
    </row>
    <row r="22" spans="1:11" ht="14" customHeight="1" x14ac:dyDescent="0.35">
      <c r="A22" s="99" t="s">
        <v>197</v>
      </c>
      <c r="B22" s="99"/>
      <c r="C22" s="99"/>
      <c r="D22" s="99"/>
      <c r="E22" s="99"/>
      <c r="F22" s="99"/>
      <c r="G22" s="99"/>
      <c r="H22" s="99"/>
      <c r="I22" s="99"/>
      <c r="J22" s="99"/>
      <c r="K22" s="99"/>
    </row>
    <row r="23" spans="1:11" ht="48" customHeight="1" x14ac:dyDescent="0.35">
      <c r="A23" s="84"/>
      <c r="B23" s="111" t="s">
        <v>199</v>
      </c>
      <c r="C23" s="114"/>
      <c r="D23" s="114"/>
      <c r="E23" s="114"/>
      <c r="F23" s="114"/>
      <c r="G23" s="114"/>
      <c r="H23" s="114"/>
      <c r="I23" s="114"/>
      <c r="J23" s="114"/>
      <c r="K23" s="114"/>
    </row>
    <row r="24" spans="1:11" ht="14" customHeight="1" x14ac:dyDescent="0.35">
      <c r="A24" s="99" t="s">
        <v>216</v>
      </c>
      <c r="B24" s="99"/>
      <c r="C24" s="99"/>
      <c r="D24" s="99"/>
      <c r="E24" s="99"/>
      <c r="F24" s="99"/>
      <c r="G24" s="99"/>
      <c r="H24" s="99"/>
      <c r="I24" s="99"/>
      <c r="J24" s="99"/>
      <c r="K24" s="99"/>
    </row>
    <row r="25" spans="1:11" ht="14" customHeight="1" x14ac:dyDescent="0.35">
      <c r="A25" s="131"/>
      <c r="B25" s="100" t="s">
        <v>77</v>
      </c>
      <c r="C25" s="100"/>
      <c r="D25" s="100"/>
      <c r="E25" s="125">
        <f>Travel!J6</f>
        <v>108</v>
      </c>
      <c r="F25" s="125"/>
      <c r="G25" s="100" t="s">
        <v>78</v>
      </c>
      <c r="H25" s="100"/>
      <c r="I25" s="100"/>
      <c r="J25" s="125">
        <f>Travel!J9</f>
        <v>1500</v>
      </c>
      <c r="K25" s="125"/>
    </row>
    <row r="26" spans="1:11" ht="22.5" customHeight="1" x14ac:dyDescent="0.35">
      <c r="A26" s="132"/>
      <c r="B26" s="100" t="s">
        <v>79</v>
      </c>
      <c r="C26" s="100"/>
      <c r="D26" s="100"/>
      <c r="E26" s="101">
        <f>Travel!J12</f>
        <v>38</v>
      </c>
      <c r="F26" s="101"/>
      <c r="G26" s="100" t="s">
        <v>80</v>
      </c>
      <c r="H26" s="108"/>
      <c r="I26" s="108"/>
      <c r="J26" s="104">
        <f>Travel!J15</f>
        <v>3200</v>
      </c>
      <c r="K26" s="105"/>
    </row>
    <row r="27" spans="1:11" ht="22.5" customHeight="1" x14ac:dyDescent="0.35">
      <c r="A27" s="132"/>
      <c r="B27" s="100" t="s">
        <v>81</v>
      </c>
      <c r="C27" s="100"/>
      <c r="D27" s="100"/>
      <c r="E27" s="104">
        <f>Travel!J19</f>
        <v>1184</v>
      </c>
      <c r="F27" s="105"/>
      <c r="G27" s="100" t="s">
        <v>82</v>
      </c>
      <c r="H27" s="108"/>
      <c r="I27" s="108"/>
      <c r="J27" s="104">
        <f>Travel!J19</f>
        <v>1184</v>
      </c>
      <c r="K27" s="105"/>
    </row>
    <row r="28" spans="1:11" ht="14" customHeight="1" x14ac:dyDescent="0.35">
      <c r="A28" s="132"/>
      <c r="B28" s="100" t="s">
        <v>83</v>
      </c>
      <c r="C28" s="100"/>
      <c r="D28" s="100"/>
      <c r="E28" s="104">
        <f>Travel!J47</f>
        <v>4000</v>
      </c>
      <c r="F28" s="105"/>
      <c r="G28" s="100" t="s">
        <v>84</v>
      </c>
      <c r="H28" s="100"/>
      <c r="I28" s="100"/>
      <c r="J28" s="101">
        <f>Travel!J50</f>
        <v>632</v>
      </c>
      <c r="K28" s="101"/>
    </row>
    <row r="29" spans="1:11" ht="14" customHeight="1" x14ac:dyDescent="0.35">
      <c r="A29" s="132"/>
      <c r="B29" s="102" t="s">
        <v>85</v>
      </c>
      <c r="C29" s="103"/>
      <c r="D29" s="103"/>
      <c r="E29" s="104">
        <f>Travel!J53</f>
        <v>0</v>
      </c>
      <c r="F29" s="105"/>
      <c r="G29" s="102"/>
      <c r="H29" s="103"/>
      <c r="I29" s="103"/>
      <c r="J29" s="106"/>
      <c r="K29" s="107"/>
    </row>
    <row r="30" spans="1:11" ht="16.5" customHeight="1" x14ac:dyDescent="0.35">
      <c r="A30" s="132"/>
      <c r="B30" s="97" t="s">
        <v>86</v>
      </c>
      <c r="C30" s="97"/>
      <c r="D30" s="97"/>
      <c r="E30" s="97"/>
      <c r="F30" s="97"/>
      <c r="G30" s="97"/>
      <c r="H30" s="97"/>
      <c r="I30" s="97"/>
      <c r="J30" s="97"/>
      <c r="K30" s="97"/>
    </row>
    <row r="31" spans="1:11" x14ac:dyDescent="0.35">
      <c r="A31" s="133"/>
      <c r="B31" s="130" t="s">
        <v>87</v>
      </c>
      <c r="C31" s="130"/>
      <c r="D31" s="130"/>
      <c r="E31" s="130"/>
      <c r="F31" s="130"/>
      <c r="G31" s="130"/>
      <c r="H31" s="130"/>
      <c r="I31" s="130"/>
      <c r="J31" s="130"/>
      <c r="K31" s="130"/>
    </row>
    <row r="32" spans="1:11" ht="14" customHeight="1" x14ac:dyDescent="0.35">
      <c r="A32" s="99" t="s">
        <v>215</v>
      </c>
      <c r="B32" s="99"/>
      <c r="C32" s="99"/>
      <c r="D32" s="99"/>
      <c r="E32" s="99"/>
      <c r="F32" s="99"/>
      <c r="G32" s="99"/>
      <c r="H32" s="99"/>
      <c r="I32" s="99"/>
      <c r="J32" s="99"/>
      <c r="K32" s="99"/>
    </row>
    <row r="33" spans="1:11" ht="14" customHeight="1" x14ac:dyDescent="0.35">
      <c r="A33" s="131"/>
      <c r="B33" s="126" t="s">
        <v>88</v>
      </c>
      <c r="C33" s="127"/>
      <c r="D33" s="127"/>
      <c r="E33" s="127"/>
      <c r="F33" s="127"/>
      <c r="G33" s="127"/>
      <c r="H33" s="127"/>
      <c r="I33" s="128"/>
      <c r="J33" s="129">
        <f>Personnel!F2</f>
        <v>2</v>
      </c>
      <c r="K33" s="129"/>
    </row>
    <row r="34" spans="1:11" ht="14" customHeight="1" x14ac:dyDescent="0.35">
      <c r="A34" s="132"/>
      <c r="B34" s="100" t="s">
        <v>89</v>
      </c>
      <c r="C34" s="100"/>
      <c r="D34" s="100"/>
      <c r="E34" s="101">
        <f>Personnel!E1</f>
        <v>972</v>
      </c>
      <c r="F34" s="101"/>
      <c r="G34" s="100" t="s">
        <v>90</v>
      </c>
      <c r="H34" s="108"/>
      <c r="I34" s="108"/>
      <c r="J34" s="104">
        <f>Personnel!L1</f>
        <v>15552</v>
      </c>
      <c r="K34" s="105"/>
    </row>
    <row r="35" spans="1:11" ht="14" customHeight="1" x14ac:dyDescent="0.35">
      <c r="A35" s="132"/>
      <c r="B35" s="97" t="s">
        <v>221</v>
      </c>
      <c r="C35" s="109"/>
      <c r="D35" s="109"/>
      <c r="E35" s="109"/>
      <c r="F35" s="109"/>
      <c r="G35" s="109"/>
      <c r="H35" s="109"/>
      <c r="I35" s="109"/>
      <c r="J35" s="109"/>
      <c r="K35" s="109"/>
    </row>
    <row r="36" spans="1:11" ht="43.25" customHeight="1" x14ac:dyDescent="0.35">
      <c r="A36" s="132"/>
      <c r="B36" s="110" t="s">
        <v>207</v>
      </c>
      <c r="C36" s="110"/>
      <c r="D36" s="110"/>
      <c r="E36" s="110"/>
      <c r="F36" s="110"/>
      <c r="G36" s="110"/>
      <c r="H36" s="110"/>
      <c r="I36" s="110"/>
      <c r="J36" s="110"/>
      <c r="K36" s="110"/>
    </row>
    <row r="37" spans="1:11" ht="14" customHeight="1" x14ac:dyDescent="0.35">
      <c r="A37" s="132"/>
      <c r="B37" s="97" t="s">
        <v>91</v>
      </c>
      <c r="C37" s="109"/>
      <c r="D37" s="109"/>
      <c r="E37" s="109"/>
      <c r="F37" s="109"/>
      <c r="G37" s="109"/>
      <c r="H37" s="109"/>
      <c r="I37" s="109"/>
      <c r="J37" s="109"/>
      <c r="K37" s="109"/>
    </row>
    <row r="38" spans="1:11" ht="14" customHeight="1" x14ac:dyDescent="0.35">
      <c r="A38" s="133"/>
      <c r="B38" s="111" t="s">
        <v>92</v>
      </c>
      <c r="C38" s="111"/>
      <c r="D38" s="111"/>
      <c r="E38" s="111"/>
      <c r="F38" s="111"/>
      <c r="G38" s="111"/>
      <c r="H38" s="111"/>
      <c r="I38" s="111"/>
      <c r="J38" s="111"/>
      <c r="K38" s="111"/>
    </row>
    <row r="39" spans="1:11" ht="14" customHeight="1" x14ac:dyDescent="0.35">
      <c r="A39" s="99" t="s">
        <v>217</v>
      </c>
      <c r="B39" s="99"/>
      <c r="C39" s="99"/>
      <c r="D39" s="99"/>
      <c r="E39" s="99"/>
      <c r="F39" s="99"/>
      <c r="G39" s="99"/>
      <c r="H39" s="99"/>
      <c r="I39" s="99"/>
      <c r="J39" s="99"/>
      <c r="K39" s="99"/>
    </row>
    <row r="40" spans="1:11" ht="22.25" customHeight="1" x14ac:dyDescent="0.35">
      <c r="A40" s="131"/>
      <c r="B40" s="102" t="s">
        <v>93</v>
      </c>
      <c r="C40" s="102"/>
      <c r="D40" s="102"/>
      <c r="E40" s="112">
        <f>Equipment!I5</f>
        <v>0</v>
      </c>
      <c r="F40" s="112"/>
      <c r="G40" s="102" t="s">
        <v>94</v>
      </c>
      <c r="H40" s="102"/>
      <c r="I40" s="102"/>
      <c r="J40" s="112">
        <f>Equipment!N5</f>
        <v>2</v>
      </c>
      <c r="K40" s="112"/>
    </row>
    <row r="41" spans="1:11" ht="22.5" customHeight="1" x14ac:dyDescent="0.35">
      <c r="A41" s="133"/>
      <c r="B41" s="100" t="s">
        <v>95</v>
      </c>
      <c r="C41" s="100"/>
      <c r="D41" s="100"/>
      <c r="E41" s="104">
        <f>Equipment!G3</f>
        <v>0</v>
      </c>
      <c r="F41" s="105"/>
      <c r="G41" s="102" t="s">
        <v>96</v>
      </c>
      <c r="H41" s="103"/>
      <c r="I41" s="103"/>
      <c r="J41" s="104">
        <f>Equipment!P3</f>
        <v>44</v>
      </c>
      <c r="K41" s="105"/>
    </row>
    <row r="42" spans="1:11" ht="14" customHeight="1" x14ac:dyDescent="0.35">
      <c r="A42" s="99" t="s">
        <v>218</v>
      </c>
      <c r="B42" s="99"/>
      <c r="C42" s="99"/>
      <c r="D42" s="99"/>
      <c r="E42" s="99"/>
      <c r="F42" s="99"/>
      <c r="G42" s="99"/>
      <c r="H42" s="99"/>
      <c r="I42" s="99"/>
      <c r="J42" s="99"/>
      <c r="K42" s="99"/>
    </row>
    <row r="43" spans="1:11" ht="22.5" customHeight="1" x14ac:dyDescent="0.35">
      <c r="A43" s="85"/>
      <c r="B43" s="102" t="s">
        <v>97</v>
      </c>
      <c r="C43" s="102"/>
      <c r="D43" s="102"/>
      <c r="E43" s="112">
        <f>Commodities!E3</f>
        <v>1</v>
      </c>
      <c r="F43" s="112"/>
      <c r="G43" s="100" t="s">
        <v>98</v>
      </c>
      <c r="H43" s="100"/>
      <c r="I43" s="100"/>
      <c r="J43" s="113">
        <f>Commodities!J3</f>
        <v>50</v>
      </c>
      <c r="K43" s="112"/>
    </row>
    <row r="44" spans="1:11" ht="14" customHeight="1" x14ac:dyDescent="0.35">
      <c r="A44" s="99" t="s">
        <v>219</v>
      </c>
      <c r="B44" s="99"/>
      <c r="C44" s="99"/>
      <c r="D44" s="99"/>
      <c r="E44" s="99"/>
      <c r="F44" s="99"/>
      <c r="G44" s="99"/>
      <c r="H44" s="99"/>
      <c r="I44" s="99"/>
      <c r="J44" s="99"/>
      <c r="K44" s="99"/>
    </row>
    <row r="45" spans="1:11" ht="14" customHeight="1" x14ac:dyDescent="0.35">
      <c r="A45" s="131"/>
      <c r="B45" s="102" t="s">
        <v>99</v>
      </c>
      <c r="C45" s="102"/>
      <c r="D45" s="102"/>
      <c r="E45" s="112">
        <f>Other!D3</f>
        <v>1</v>
      </c>
      <c r="F45" s="112"/>
      <c r="G45" s="102"/>
      <c r="H45" s="102"/>
      <c r="I45" s="102"/>
      <c r="J45" s="112"/>
      <c r="K45" s="112"/>
    </row>
    <row r="46" spans="1:11" ht="22.5" customHeight="1" x14ac:dyDescent="0.35">
      <c r="A46" s="133"/>
      <c r="B46" s="100" t="s">
        <v>100</v>
      </c>
      <c r="C46" s="100"/>
      <c r="D46" s="100"/>
      <c r="E46" s="104">
        <f>Other!H3</f>
        <v>1600</v>
      </c>
      <c r="F46" s="105"/>
      <c r="G46" s="102" t="s">
        <v>101</v>
      </c>
      <c r="H46" s="103"/>
      <c r="I46" s="103"/>
      <c r="J46" s="104">
        <f>Other!P3</f>
        <v>0</v>
      </c>
      <c r="K46" s="105"/>
    </row>
    <row r="47" spans="1:11" ht="14" customHeight="1" x14ac:dyDescent="0.35">
      <c r="A47" s="134" t="s">
        <v>209</v>
      </c>
      <c r="B47" s="135"/>
      <c r="C47" s="135"/>
      <c r="D47" s="135"/>
      <c r="E47" s="135"/>
      <c r="F47" s="136"/>
      <c r="G47" s="138">
        <v>16</v>
      </c>
      <c r="H47" s="138"/>
      <c r="I47" s="138"/>
      <c r="J47" s="138"/>
      <c r="K47" s="138"/>
    </row>
    <row r="48" spans="1:11" ht="14" customHeight="1" x14ac:dyDescent="0.35">
      <c r="A48" s="99" t="s">
        <v>208</v>
      </c>
      <c r="B48" s="99"/>
      <c r="C48" s="99"/>
      <c r="D48" s="99"/>
      <c r="E48" s="99"/>
      <c r="F48" s="99"/>
      <c r="G48" s="99"/>
      <c r="H48" s="99"/>
      <c r="I48" s="99"/>
      <c r="J48" s="99"/>
      <c r="K48" s="99"/>
    </row>
    <row r="49" spans="1:11" ht="14" customHeight="1" x14ac:dyDescent="0.35">
      <c r="A49" s="92"/>
      <c r="B49" s="141" t="s">
        <v>106</v>
      </c>
      <c r="C49" s="141"/>
      <c r="D49" s="141" t="s">
        <v>102</v>
      </c>
      <c r="E49" s="141"/>
      <c r="F49" s="141" t="s">
        <v>103</v>
      </c>
      <c r="G49" s="141"/>
      <c r="H49" s="141" t="s">
        <v>104</v>
      </c>
      <c r="I49" s="141"/>
      <c r="J49" s="141" t="s">
        <v>105</v>
      </c>
      <c r="K49" s="141"/>
    </row>
    <row r="50" spans="1:11" ht="14" customHeight="1" x14ac:dyDescent="0.35">
      <c r="A50" s="93"/>
      <c r="B50" s="140">
        <f>Travel!F1</f>
        <v>10662</v>
      </c>
      <c r="C50" s="142"/>
      <c r="D50" s="140">
        <f>Personnel!L1</f>
        <v>15552</v>
      </c>
      <c r="E50" s="142"/>
      <c r="F50" s="140">
        <f>Equipment!G3+Equipment!P3</f>
        <v>44</v>
      </c>
      <c r="G50" s="142"/>
      <c r="H50" s="140">
        <f>Commodities!J3</f>
        <v>50</v>
      </c>
      <c r="I50" s="142"/>
      <c r="J50" s="140">
        <f>Other!H3+Other!P3</f>
        <v>1600</v>
      </c>
      <c r="K50" s="142"/>
    </row>
    <row r="51" spans="1:11" ht="14" customHeight="1" x14ac:dyDescent="0.35">
      <c r="A51" s="94"/>
      <c r="B51" s="139" t="s">
        <v>107</v>
      </c>
      <c r="C51" s="139"/>
      <c r="D51" s="139"/>
      <c r="E51" s="139"/>
      <c r="F51" s="140">
        <f>B50+D50+F50+H50+J50</f>
        <v>27908</v>
      </c>
      <c r="G51" s="140"/>
      <c r="H51" s="140"/>
      <c r="I51" s="140"/>
      <c r="J51" s="140"/>
      <c r="K51" s="140"/>
    </row>
    <row r="52" spans="1:11" ht="14" customHeight="1" x14ac:dyDescent="0.35">
      <c r="A52" s="88" t="s">
        <v>227</v>
      </c>
      <c r="B52" s="89"/>
      <c r="C52" s="89"/>
      <c r="D52" s="90"/>
      <c r="E52" s="91" t="s">
        <v>228</v>
      </c>
      <c r="F52" s="91"/>
      <c r="G52" s="91"/>
      <c r="H52" s="91"/>
      <c r="I52" s="91"/>
      <c r="J52" s="91"/>
      <c r="K52" s="91"/>
    </row>
    <row r="53" spans="1:11" ht="13.75" customHeight="1" x14ac:dyDescent="0.35">
      <c r="A53" s="92"/>
      <c r="B53" s="95" t="s">
        <v>191</v>
      </c>
      <c r="C53" s="95"/>
      <c r="D53" s="83" t="s">
        <v>50</v>
      </c>
      <c r="E53" s="96"/>
      <c r="F53" s="96"/>
      <c r="G53" s="96"/>
      <c r="H53" s="96"/>
      <c r="I53" s="96"/>
      <c r="J53" s="96"/>
      <c r="K53" s="96"/>
    </row>
    <row r="54" spans="1:11" ht="14" customHeight="1" x14ac:dyDescent="0.35">
      <c r="A54" s="93"/>
      <c r="B54" s="95"/>
      <c r="C54" s="95"/>
      <c r="D54" s="83" t="s">
        <v>43</v>
      </c>
      <c r="E54" s="96"/>
      <c r="F54" s="96"/>
      <c r="G54" s="96"/>
      <c r="H54" s="96"/>
      <c r="I54" s="96"/>
      <c r="J54" s="96"/>
      <c r="K54" s="96"/>
    </row>
    <row r="55" spans="1:11" ht="14" customHeight="1" x14ac:dyDescent="0.35">
      <c r="A55" s="93"/>
      <c r="B55" s="95"/>
      <c r="C55" s="95"/>
      <c r="D55" s="83" t="s">
        <v>68</v>
      </c>
      <c r="E55" s="96" t="s">
        <v>69</v>
      </c>
      <c r="F55" s="96"/>
      <c r="G55" s="96"/>
      <c r="H55" s="83" t="s">
        <v>70</v>
      </c>
      <c r="I55" s="96" t="s">
        <v>71</v>
      </c>
      <c r="J55" s="96"/>
      <c r="K55" s="96"/>
    </row>
    <row r="56" spans="1:11" ht="14" customHeight="1" x14ac:dyDescent="0.35">
      <c r="A56" s="93"/>
      <c r="B56" s="97" t="s">
        <v>192</v>
      </c>
      <c r="C56" s="97"/>
      <c r="D56" s="83" t="s">
        <v>41</v>
      </c>
      <c r="E56" s="96" t="s">
        <v>210</v>
      </c>
      <c r="F56" s="96"/>
      <c r="G56" s="96"/>
      <c r="H56" s="83" t="s">
        <v>42</v>
      </c>
      <c r="I56" s="96" t="s">
        <v>229</v>
      </c>
      <c r="J56" s="96"/>
      <c r="K56" s="96"/>
    </row>
    <row r="57" spans="1:11" ht="14" customHeight="1" x14ac:dyDescent="0.35">
      <c r="A57" s="93"/>
      <c r="B57" s="97"/>
      <c r="C57" s="97"/>
      <c r="D57" s="83" t="s">
        <v>56</v>
      </c>
      <c r="E57" s="96" t="s">
        <v>230</v>
      </c>
      <c r="F57" s="96"/>
      <c r="G57" s="96"/>
      <c r="H57" s="83" t="s">
        <v>49</v>
      </c>
      <c r="I57" s="96"/>
      <c r="J57" s="96"/>
      <c r="K57" s="96"/>
    </row>
    <row r="58" spans="1:11" ht="14" customHeight="1" x14ac:dyDescent="0.35">
      <c r="A58" s="94"/>
      <c r="B58" s="97"/>
      <c r="C58" s="97"/>
      <c r="D58" s="83" t="s">
        <v>72</v>
      </c>
      <c r="E58" s="96" t="s">
        <v>73</v>
      </c>
      <c r="F58" s="96"/>
      <c r="G58" s="96"/>
      <c r="H58" s="83" t="s">
        <v>74</v>
      </c>
      <c r="I58" s="98" t="s">
        <v>231</v>
      </c>
      <c r="J58" s="98"/>
      <c r="K58" s="98"/>
    </row>
    <row r="59" spans="1:11" ht="14" customHeight="1" x14ac:dyDescent="0.35">
      <c r="A59" s="124" t="s">
        <v>226</v>
      </c>
      <c r="B59" s="124"/>
      <c r="C59" s="124"/>
      <c r="D59" s="124"/>
      <c r="E59" s="124"/>
      <c r="F59" s="124"/>
      <c r="G59" s="124"/>
      <c r="H59" s="124"/>
      <c r="I59" s="124"/>
      <c r="J59" s="124"/>
      <c r="K59" s="124"/>
    </row>
    <row r="60" spans="1:11" ht="14" customHeight="1" x14ac:dyDescent="0.35">
      <c r="A60" s="92"/>
      <c r="B60" s="137" t="s">
        <v>188</v>
      </c>
      <c r="C60" s="137"/>
      <c r="D60" s="78" t="s">
        <v>41</v>
      </c>
      <c r="E60" s="96"/>
      <c r="F60" s="96"/>
      <c r="G60" s="96"/>
      <c r="H60" s="78" t="s">
        <v>42</v>
      </c>
      <c r="I60" s="96"/>
      <c r="J60" s="96"/>
      <c r="K60" s="96"/>
    </row>
    <row r="61" spans="1:11" ht="14" customHeight="1" x14ac:dyDescent="0.35">
      <c r="A61" s="93"/>
      <c r="B61" s="137"/>
      <c r="C61" s="137"/>
      <c r="D61" s="78" t="s">
        <v>56</v>
      </c>
      <c r="E61" s="96"/>
      <c r="F61" s="96"/>
      <c r="G61" s="96"/>
      <c r="H61" s="78" t="s">
        <v>74</v>
      </c>
      <c r="I61" s="96"/>
      <c r="J61" s="96"/>
      <c r="K61" s="96"/>
    </row>
    <row r="62" spans="1:11" ht="14" customHeight="1" x14ac:dyDescent="0.35">
      <c r="A62" s="94"/>
      <c r="B62" s="137"/>
      <c r="C62" s="137"/>
      <c r="D62" s="78" t="s">
        <v>186</v>
      </c>
      <c r="E62" s="96"/>
      <c r="F62" s="96"/>
      <c r="G62" s="96"/>
      <c r="H62" s="78" t="s">
        <v>187</v>
      </c>
      <c r="I62" s="96"/>
      <c r="J62" s="96"/>
      <c r="K62" s="96"/>
    </row>
  </sheetData>
  <mergeCells count="138">
    <mergeCell ref="A60:A62"/>
    <mergeCell ref="A4:A9"/>
    <mergeCell ref="B60:C62"/>
    <mergeCell ref="E60:G60"/>
    <mergeCell ref="I60:K60"/>
    <mergeCell ref="E61:G61"/>
    <mergeCell ref="I61:K61"/>
    <mergeCell ref="E62:G62"/>
    <mergeCell ref="I62:K62"/>
    <mergeCell ref="A59:K59"/>
    <mergeCell ref="G47:K47"/>
    <mergeCell ref="B51:E51"/>
    <mergeCell ref="F51:K51"/>
    <mergeCell ref="A48:K48"/>
    <mergeCell ref="B49:C49"/>
    <mergeCell ref="D49:E49"/>
    <mergeCell ref="F49:G49"/>
    <mergeCell ref="H49:I49"/>
    <mergeCell ref="J49:K49"/>
    <mergeCell ref="B50:C50"/>
    <mergeCell ref="D50:E50"/>
    <mergeCell ref="F50:G50"/>
    <mergeCell ref="H50:I50"/>
    <mergeCell ref="J50:K50"/>
    <mergeCell ref="A47:F47"/>
    <mergeCell ref="B41:D41"/>
    <mergeCell ref="E41:F41"/>
    <mergeCell ref="G41:I41"/>
    <mergeCell ref="J41:K41"/>
    <mergeCell ref="A42:K42"/>
    <mergeCell ref="A44:K44"/>
    <mergeCell ref="B45:D45"/>
    <mergeCell ref="E45:F45"/>
    <mergeCell ref="G45:I45"/>
    <mergeCell ref="J45:K45"/>
    <mergeCell ref="B46:D46"/>
    <mergeCell ref="E46:F46"/>
    <mergeCell ref="G46:I46"/>
    <mergeCell ref="J46:K46"/>
    <mergeCell ref="A40:A41"/>
    <mergeCell ref="A45:A46"/>
    <mergeCell ref="E40:F40"/>
    <mergeCell ref="G40:I40"/>
    <mergeCell ref="J40:K40"/>
    <mergeCell ref="A24:K24"/>
    <mergeCell ref="B25:D25"/>
    <mergeCell ref="E25:F25"/>
    <mergeCell ref="G25:I25"/>
    <mergeCell ref="J25:K25"/>
    <mergeCell ref="B26:D26"/>
    <mergeCell ref="B33:I33"/>
    <mergeCell ref="A32:K32"/>
    <mergeCell ref="J33:K33"/>
    <mergeCell ref="B28:D28"/>
    <mergeCell ref="E28:F28"/>
    <mergeCell ref="G27:I27"/>
    <mergeCell ref="J27:K27"/>
    <mergeCell ref="B31:K31"/>
    <mergeCell ref="E26:F26"/>
    <mergeCell ref="G26:I26"/>
    <mergeCell ref="J26:K26"/>
    <mergeCell ref="B27:D27"/>
    <mergeCell ref="E27:F27"/>
    <mergeCell ref="A33:A38"/>
    <mergeCell ref="A25:A31"/>
    <mergeCell ref="A1:K1"/>
    <mergeCell ref="A2:D2"/>
    <mergeCell ref="E2:K2"/>
    <mergeCell ref="A14:K14"/>
    <mergeCell ref="B17:K17"/>
    <mergeCell ref="A18:K18"/>
    <mergeCell ref="B19:K19"/>
    <mergeCell ref="A16:K16"/>
    <mergeCell ref="B4:C6"/>
    <mergeCell ref="E4:K4"/>
    <mergeCell ref="E5:K5"/>
    <mergeCell ref="E6:G6"/>
    <mergeCell ref="I6:K6"/>
    <mergeCell ref="E9:G9"/>
    <mergeCell ref="I9:K9"/>
    <mergeCell ref="A10:K10"/>
    <mergeCell ref="A11:A13"/>
    <mergeCell ref="E3:K3"/>
    <mergeCell ref="A3:D3"/>
    <mergeCell ref="E13:G13"/>
    <mergeCell ref="I13:K13"/>
    <mergeCell ref="B7:C9"/>
    <mergeCell ref="E7:G7"/>
    <mergeCell ref="I7:K7"/>
    <mergeCell ref="E8:G8"/>
    <mergeCell ref="I8:K8"/>
    <mergeCell ref="B11:C13"/>
    <mergeCell ref="E11:G11"/>
    <mergeCell ref="I11:K11"/>
    <mergeCell ref="E12:G12"/>
    <mergeCell ref="I12:K12"/>
    <mergeCell ref="A20:K20"/>
    <mergeCell ref="B21:K21"/>
    <mergeCell ref="B15:K15"/>
    <mergeCell ref="A22:K22"/>
    <mergeCell ref="A49:A51"/>
    <mergeCell ref="G28:I28"/>
    <mergeCell ref="J28:K28"/>
    <mergeCell ref="B29:D29"/>
    <mergeCell ref="E29:F29"/>
    <mergeCell ref="G29:I29"/>
    <mergeCell ref="J29:K29"/>
    <mergeCell ref="B30:K30"/>
    <mergeCell ref="A39:K39"/>
    <mergeCell ref="B34:D34"/>
    <mergeCell ref="E34:F34"/>
    <mergeCell ref="G34:I34"/>
    <mergeCell ref="J34:K34"/>
    <mergeCell ref="B35:K35"/>
    <mergeCell ref="B36:K36"/>
    <mergeCell ref="B37:K37"/>
    <mergeCell ref="B38:K38"/>
    <mergeCell ref="B43:D43"/>
    <mergeCell ref="E43:F43"/>
    <mergeCell ref="G43:I43"/>
    <mergeCell ref="J43:K43"/>
    <mergeCell ref="B23:K23"/>
    <mergeCell ref="B40:D40"/>
    <mergeCell ref="A52:D52"/>
    <mergeCell ref="E52:K52"/>
    <mergeCell ref="A53:A58"/>
    <mergeCell ref="B53:C55"/>
    <mergeCell ref="E53:K53"/>
    <mergeCell ref="E54:K54"/>
    <mergeCell ref="E55:G55"/>
    <mergeCell ref="I55:K55"/>
    <mergeCell ref="B56:C58"/>
    <mergeCell ref="E56:G56"/>
    <mergeCell ref="I56:K56"/>
    <mergeCell ref="E57:G57"/>
    <mergeCell ref="I57:K57"/>
    <mergeCell ref="E58:G58"/>
    <mergeCell ref="I58:K58"/>
  </mergeCells>
  <printOptions horizontalCentered="1"/>
  <pageMargins left="0.7" right="0.7" top="0.75" bottom="0.75" header="0.3" footer="0.3"/>
  <pageSetup scale="95" fitToWidth="0" fitToHeight="0" orientation="portrait" r:id="rId1"/>
  <rowBreaks count="1" manualBreakCount="1">
    <brk id="31" max="10"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J59"/>
  <sheetViews>
    <sheetView topLeftCell="A22" zoomScaleNormal="100" workbookViewId="0">
      <selection activeCell="G52" sqref="G52:I52"/>
    </sheetView>
  </sheetViews>
  <sheetFormatPr defaultRowHeight="14.5" x14ac:dyDescent="0.35"/>
  <cols>
    <col min="1" max="1" width="11.08984375" customWidth="1"/>
    <col min="2" max="2" width="11" customWidth="1"/>
    <col min="3" max="3" width="10.08984375" customWidth="1"/>
    <col min="4" max="4" width="9.08984375" customWidth="1"/>
    <col min="5" max="5" width="8" bestFit="1" customWidth="1"/>
    <col min="6" max="6" width="9.90625" customWidth="1"/>
    <col min="7" max="7" width="9.08984375" customWidth="1"/>
    <col min="9" max="9" width="9" bestFit="1" customWidth="1"/>
    <col min="10" max="10" width="15.6328125" bestFit="1" customWidth="1"/>
  </cols>
  <sheetData>
    <row r="1" spans="1:10" ht="14.4" customHeight="1" x14ac:dyDescent="0.35">
      <c r="A1" s="144" t="s">
        <v>51</v>
      </c>
      <c r="B1" s="145"/>
      <c r="C1" s="145"/>
      <c r="D1" s="145"/>
      <c r="E1" s="145"/>
      <c r="F1" s="146">
        <f>J6+J9+J12+J15+J19+J47+J50+J53</f>
        <v>10662</v>
      </c>
      <c r="G1" s="146"/>
      <c r="H1" s="146"/>
      <c r="I1" s="146"/>
      <c r="J1" s="146"/>
    </row>
    <row r="2" spans="1:10" ht="14.4" customHeight="1" x14ac:dyDescent="0.35">
      <c r="A2" s="143"/>
      <c r="B2" s="143"/>
      <c r="C2" s="143"/>
      <c r="D2" s="143"/>
      <c r="E2" s="143"/>
      <c r="F2" s="143"/>
      <c r="G2" s="143"/>
      <c r="H2" s="143"/>
      <c r="I2" s="143"/>
      <c r="J2" s="143"/>
    </row>
    <row r="3" spans="1:10" ht="14.4" customHeight="1" x14ac:dyDescent="0.35">
      <c r="A3" s="160" t="s">
        <v>108</v>
      </c>
      <c r="B3" s="161"/>
      <c r="C3" s="161"/>
      <c r="D3" s="161"/>
      <c r="E3" s="161"/>
      <c r="F3" s="161"/>
      <c r="G3" s="161"/>
      <c r="H3" s="161"/>
      <c r="I3" s="161"/>
      <c r="J3" s="162"/>
    </row>
    <row r="4" spans="1:10" ht="14.4" customHeight="1" x14ac:dyDescent="0.35">
      <c r="A4" s="163" t="s">
        <v>109</v>
      </c>
      <c r="B4" s="164"/>
      <c r="C4" s="164"/>
      <c r="D4" s="164"/>
      <c r="E4" s="164"/>
      <c r="F4" s="164"/>
      <c r="G4" s="164"/>
      <c r="H4" s="164"/>
      <c r="I4" s="164"/>
      <c r="J4" s="165"/>
    </row>
    <row r="5" spans="1:10" ht="24.75" customHeight="1" x14ac:dyDescent="0.35">
      <c r="A5" s="150" t="s">
        <v>110</v>
      </c>
      <c r="B5" s="166"/>
      <c r="C5" s="151"/>
      <c r="D5" s="2" t="s">
        <v>111</v>
      </c>
      <c r="E5" s="168" t="s">
        <v>112</v>
      </c>
      <c r="F5" s="168"/>
      <c r="G5" s="169" t="s">
        <v>113</v>
      </c>
      <c r="H5" s="169"/>
      <c r="I5" s="3" t="s">
        <v>114</v>
      </c>
      <c r="J5" s="4" t="s">
        <v>115</v>
      </c>
    </row>
    <row r="6" spans="1:10" ht="25.5" customHeight="1" x14ac:dyDescent="0.35">
      <c r="A6" s="152"/>
      <c r="B6" s="167"/>
      <c r="C6" s="153"/>
      <c r="D6" s="5">
        <v>200</v>
      </c>
      <c r="E6" s="170"/>
      <c r="F6" s="170"/>
      <c r="G6" s="171"/>
      <c r="H6" s="171"/>
      <c r="I6" s="6">
        <v>0.54</v>
      </c>
      <c r="J6" s="7">
        <f>(D6+E6+G6)*I6</f>
        <v>108</v>
      </c>
    </row>
    <row r="7" spans="1:10" ht="14.4" customHeight="1" x14ac:dyDescent="0.35">
      <c r="A7" s="147" t="s">
        <v>116</v>
      </c>
      <c r="B7" s="148"/>
      <c r="C7" s="148"/>
      <c r="D7" s="148"/>
      <c r="E7" s="148"/>
      <c r="F7" s="148"/>
      <c r="G7" s="148"/>
      <c r="H7" s="148"/>
      <c r="I7" s="148"/>
      <c r="J7" s="149"/>
    </row>
    <row r="8" spans="1:10" ht="28.25" customHeight="1" x14ac:dyDescent="0.35">
      <c r="A8" s="150" t="s">
        <v>117</v>
      </c>
      <c r="B8" s="151"/>
      <c r="C8" s="3" t="s">
        <v>118</v>
      </c>
      <c r="D8" s="8" t="s">
        <v>119</v>
      </c>
      <c r="E8" s="154" t="s">
        <v>120</v>
      </c>
      <c r="F8" s="155"/>
      <c r="G8" s="155"/>
      <c r="H8" s="155"/>
      <c r="I8" s="156"/>
      <c r="J8" s="4" t="s">
        <v>115</v>
      </c>
    </row>
    <row r="9" spans="1:10" x14ac:dyDescent="0.35">
      <c r="A9" s="152"/>
      <c r="B9" s="153"/>
      <c r="C9" s="9">
        <v>1500</v>
      </c>
      <c r="D9" s="10"/>
      <c r="E9" s="157"/>
      <c r="F9" s="158"/>
      <c r="G9" s="158"/>
      <c r="H9" s="158"/>
      <c r="I9" s="159"/>
      <c r="J9" s="7">
        <f>SUM(C9:I9)</f>
        <v>1500</v>
      </c>
    </row>
    <row r="10" spans="1:10" x14ac:dyDescent="0.35">
      <c r="A10" s="172" t="s">
        <v>121</v>
      </c>
      <c r="B10" s="173"/>
      <c r="C10" s="173"/>
      <c r="D10" s="173"/>
      <c r="E10" s="173"/>
      <c r="F10" s="173"/>
      <c r="G10" s="173"/>
      <c r="H10" s="173"/>
      <c r="I10" s="173"/>
      <c r="J10" s="174"/>
    </row>
    <row r="11" spans="1:10" ht="24.75" customHeight="1" x14ac:dyDescent="0.35">
      <c r="A11" s="150" t="s">
        <v>201</v>
      </c>
      <c r="B11" s="166"/>
      <c r="C11" s="151"/>
      <c r="D11" s="81" t="s">
        <v>111</v>
      </c>
      <c r="E11" s="168" t="s">
        <v>112</v>
      </c>
      <c r="F11" s="168"/>
      <c r="G11" s="169" t="s">
        <v>113</v>
      </c>
      <c r="H11" s="169"/>
      <c r="I11" s="80" t="s">
        <v>114</v>
      </c>
      <c r="J11" s="4" t="s">
        <v>115</v>
      </c>
    </row>
    <row r="12" spans="1:10" ht="25.5" customHeight="1" x14ac:dyDescent="0.35">
      <c r="A12" s="152"/>
      <c r="B12" s="167"/>
      <c r="C12" s="153"/>
      <c r="D12" s="79">
        <v>200</v>
      </c>
      <c r="E12" s="170"/>
      <c r="F12" s="170"/>
      <c r="G12" s="171"/>
      <c r="H12" s="171"/>
      <c r="I12" s="82">
        <v>0.19</v>
      </c>
      <c r="J12" s="7">
        <f>(D12+E12+G12)*I12</f>
        <v>38</v>
      </c>
    </row>
    <row r="13" spans="1:10" x14ac:dyDescent="0.35">
      <c r="A13" s="175" t="s">
        <v>122</v>
      </c>
      <c r="B13" s="176"/>
      <c r="C13" s="176"/>
      <c r="D13" s="176"/>
      <c r="E13" s="176"/>
      <c r="F13" s="176"/>
      <c r="G13" s="176"/>
      <c r="H13" s="176"/>
      <c r="I13" s="176"/>
      <c r="J13" s="177"/>
    </row>
    <row r="14" spans="1:10" ht="33.65" customHeight="1" x14ac:dyDescent="0.35">
      <c r="A14" s="178" t="s">
        <v>123</v>
      </c>
      <c r="B14" s="179"/>
      <c r="C14" s="180"/>
      <c r="D14" s="154" t="s">
        <v>124</v>
      </c>
      <c r="E14" s="156"/>
      <c r="F14" s="184" t="s">
        <v>125</v>
      </c>
      <c r="G14" s="185"/>
      <c r="H14" s="185"/>
      <c r="I14" s="186"/>
      <c r="J14" s="4" t="s">
        <v>115</v>
      </c>
    </row>
    <row r="15" spans="1:10" x14ac:dyDescent="0.35">
      <c r="A15" s="181"/>
      <c r="B15" s="182"/>
      <c r="C15" s="183"/>
      <c r="D15" s="187">
        <v>3000</v>
      </c>
      <c r="E15" s="188"/>
      <c r="F15" s="189">
        <v>200</v>
      </c>
      <c r="G15" s="190"/>
      <c r="H15" s="190"/>
      <c r="I15" s="191"/>
      <c r="J15" s="7">
        <f>SUM(D15:I15)</f>
        <v>3200</v>
      </c>
    </row>
    <row r="16" spans="1:10" x14ac:dyDescent="0.35">
      <c r="A16" s="192" t="s">
        <v>205</v>
      </c>
      <c r="B16" s="192"/>
      <c r="C16" s="192"/>
      <c r="D16" s="192"/>
      <c r="E16" s="192"/>
      <c r="F16" s="192"/>
      <c r="G16" s="192"/>
      <c r="H16" s="192"/>
      <c r="I16" s="192"/>
      <c r="J16" s="192"/>
    </row>
    <row r="17" spans="1:10" x14ac:dyDescent="0.35">
      <c r="A17" s="193"/>
      <c r="B17" s="194"/>
      <c r="C17" s="194"/>
      <c r="D17" s="194"/>
      <c r="E17" s="194"/>
      <c r="F17" s="194"/>
      <c r="G17" s="194"/>
      <c r="H17" s="194"/>
      <c r="I17" s="194"/>
      <c r="J17" s="195"/>
    </row>
    <row r="18" spans="1:10" ht="35.5" x14ac:dyDescent="0.35">
      <c r="A18" s="196" t="s">
        <v>203</v>
      </c>
      <c r="B18" s="197" t="s">
        <v>126</v>
      </c>
      <c r="C18" s="198"/>
      <c r="D18" s="12" t="s">
        <v>127</v>
      </c>
      <c r="E18" s="13" t="s">
        <v>128</v>
      </c>
      <c r="F18" s="201" t="s">
        <v>129</v>
      </c>
      <c r="G18" s="202"/>
      <c r="H18" s="203"/>
      <c r="I18" s="14" t="s">
        <v>204</v>
      </c>
      <c r="J18" s="15" t="s">
        <v>202</v>
      </c>
    </row>
    <row r="19" spans="1:10" x14ac:dyDescent="0.35">
      <c r="A19" s="196"/>
      <c r="B19" s="199"/>
      <c r="C19" s="200"/>
      <c r="D19" s="10">
        <v>37</v>
      </c>
      <c r="E19" s="16">
        <v>16</v>
      </c>
      <c r="F19" s="204">
        <v>2</v>
      </c>
      <c r="G19" s="205"/>
      <c r="H19" s="206"/>
      <c r="I19" s="7">
        <f>(D19*E19)*F19</f>
        <v>1184</v>
      </c>
      <c r="J19" s="207">
        <f>I19+I21+I23+I25+I27+I29+I31</f>
        <v>1184</v>
      </c>
    </row>
    <row r="20" spans="1:10" ht="35.5" x14ac:dyDescent="0.35">
      <c r="A20" s="196"/>
      <c r="B20" s="209" t="s">
        <v>126</v>
      </c>
      <c r="C20" s="210"/>
      <c r="D20" s="17" t="s">
        <v>127</v>
      </c>
      <c r="E20" s="18" t="s">
        <v>128</v>
      </c>
      <c r="F20" s="184" t="s">
        <v>129</v>
      </c>
      <c r="G20" s="185"/>
      <c r="H20" s="186"/>
      <c r="I20" s="19" t="s">
        <v>204</v>
      </c>
      <c r="J20" s="208"/>
    </row>
    <row r="21" spans="1:10" x14ac:dyDescent="0.35">
      <c r="A21" s="196"/>
      <c r="B21" s="199"/>
      <c r="C21" s="200"/>
      <c r="D21" s="10"/>
      <c r="E21" s="16"/>
      <c r="F21" s="204"/>
      <c r="G21" s="205"/>
      <c r="H21" s="206"/>
      <c r="I21" s="7">
        <f>(D21*E21)*F21</f>
        <v>0</v>
      </c>
      <c r="J21" s="208"/>
    </row>
    <row r="22" spans="1:10" ht="35.5" x14ac:dyDescent="0.35">
      <c r="A22" s="196"/>
      <c r="B22" s="209" t="s">
        <v>126</v>
      </c>
      <c r="C22" s="210"/>
      <c r="D22" s="17" t="s">
        <v>127</v>
      </c>
      <c r="E22" s="18" t="s">
        <v>128</v>
      </c>
      <c r="F22" s="184" t="s">
        <v>129</v>
      </c>
      <c r="G22" s="185"/>
      <c r="H22" s="186"/>
      <c r="I22" s="19" t="s">
        <v>204</v>
      </c>
      <c r="J22" s="208"/>
    </row>
    <row r="23" spans="1:10" x14ac:dyDescent="0.35">
      <c r="A23" s="196"/>
      <c r="B23" s="199"/>
      <c r="C23" s="200"/>
      <c r="D23" s="10"/>
      <c r="E23" s="20"/>
      <c r="F23" s="211"/>
      <c r="G23" s="212"/>
      <c r="H23" s="213"/>
      <c r="I23" s="7">
        <f>(D23*E23)*F23</f>
        <v>0</v>
      </c>
      <c r="J23" s="208"/>
    </row>
    <row r="24" spans="1:10" ht="35.5" x14ac:dyDescent="0.35">
      <c r="A24" s="196"/>
      <c r="B24" s="209" t="s">
        <v>126</v>
      </c>
      <c r="C24" s="210"/>
      <c r="D24" s="17" t="s">
        <v>127</v>
      </c>
      <c r="E24" s="18" t="s">
        <v>128</v>
      </c>
      <c r="F24" s="184" t="s">
        <v>129</v>
      </c>
      <c r="G24" s="185"/>
      <c r="H24" s="186"/>
      <c r="I24" s="19" t="s">
        <v>204</v>
      </c>
      <c r="J24" s="208"/>
    </row>
    <row r="25" spans="1:10" x14ac:dyDescent="0.35">
      <c r="A25" s="196"/>
      <c r="B25" s="199"/>
      <c r="C25" s="200"/>
      <c r="D25" s="10"/>
      <c r="E25" s="21"/>
      <c r="F25" s="211"/>
      <c r="G25" s="212"/>
      <c r="H25" s="213"/>
      <c r="I25" s="7">
        <f>(D25*E25)*F25</f>
        <v>0</v>
      </c>
      <c r="J25" s="208"/>
    </row>
    <row r="26" spans="1:10" ht="35.5" x14ac:dyDescent="0.35">
      <c r="A26" s="196"/>
      <c r="B26" s="209" t="s">
        <v>126</v>
      </c>
      <c r="C26" s="210"/>
      <c r="D26" s="17" t="s">
        <v>127</v>
      </c>
      <c r="E26" s="18" t="s">
        <v>128</v>
      </c>
      <c r="F26" s="184" t="s">
        <v>129</v>
      </c>
      <c r="G26" s="185"/>
      <c r="H26" s="186"/>
      <c r="I26" s="19" t="s">
        <v>204</v>
      </c>
      <c r="J26" s="208"/>
    </row>
    <row r="27" spans="1:10" x14ac:dyDescent="0.35">
      <c r="A27" s="196"/>
      <c r="B27" s="199"/>
      <c r="C27" s="200"/>
      <c r="D27" s="10"/>
      <c r="E27" s="22"/>
      <c r="F27" s="211"/>
      <c r="G27" s="212"/>
      <c r="H27" s="213"/>
      <c r="I27" s="7">
        <f>(D27*E27)*F27</f>
        <v>0</v>
      </c>
      <c r="J27" s="208"/>
    </row>
    <row r="28" spans="1:10" ht="35.5" x14ac:dyDescent="0.35">
      <c r="A28" s="196"/>
      <c r="B28" s="209" t="s">
        <v>126</v>
      </c>
      <c r="C28" s="210"/>
      <c r="D28" s="17" t="s">
        <v>127</v>
      </c>
      <c r="E28" s="18" t="s">
        <v>128</v>
      </c>
      <c r="F28" s="184" t="s">
        <v>129</v>
      </c>
      <c r="G28" s="185"/>
      <c r="H28" s="186"/>
      <c r="I28" s="19" t="s">
        <v>204</v>
      </c>
      <c r="J28" s="208"/>
    </row>
    <row r="29" spans="1:10" x14ac:dyDescent="0.35">
      <c r="A29" s="196"/>
      <c r="B29" s="199"/>
      <c r="C29" s="200"/>
      <c r="D29" s="10"/>
      <c r="E29" s="22"/>
      <c r="F29" s="211"/>
      <c r="G29" s="212"/>
      <c r="H29" s="213"/>
      <c r="I29" s="7">
        <f>(D29*E29)*F29</f>
        <v>0</v>
      </c>
      <c r="J29" s="208"/>
    </row>
    <row r="30" spans="1:10" ht="35.5" x14ac:dyDescent="0.35">
      <c r="A30" s="196"/>
      <c r="B30" s="214" t="s">
        <v>126</v>
      </c>
      <c r="C30" s="214"/>
      <c r="D30" s="17" t="s">
        <v>127</v>
      </c>
      <c r="E30" s="18" t="s">
        <v>128</v>
      </c>
      <c r="F30" s="215" t="s">
        <v>129</v>
      </c>
      <c r="G30" s="215"/>
      <c r="H30" s="215"/>
      <c r="I30" s="19" t="s">
        <v>204</v>
      </c>
      <c r="J30" s="208"/>
    </row>
    <row r="31" spans="1:10" x14ac:dyDescent="0.35">
      <c r="A31" s="196"/>
      <c r="B31" s="214"/>
      <c r="C31" s="214"/>
      <c r="D31" s="10"/>
      <c r="E31" s="23"/>
      <c r="F31" s="138"/>
      <c r="G31" s="138"/>
      <c r="H31" s="138"/>
      <c r="I31" s="7">
        <f>(D31*E31)*F31</f>
        <v>0</v>
      </c>
      <c r="J31" s="208"/>
    </row>
    <row r="32" spans="1:10" x14ac:dyDescent="0.35">
      <c r="A32" s="192" t="s">
        <v>130</v>
      </c>
      <c r="B32" s="192"/>
      <c r="C32" s="192"/>
      <c r="D32" s="192"/>
      <c r="E32" s="192"/>
      <c r="F32" s="192"/>
      <c r="G32" s="192"/>
      <c r="H32" s="192"/>
      <c r="I32" s="192"/>
      <c r="J32" s="192"/>
    </row>
    <row r="33" spans="1:10" ht="34.5" x14ac:dyDescent="0.35">
      <c r="A33" s="216" t="s">
        <v>131</v>
      </c>
      <c r="B33" s="197" t="s">
        <v>130</v>
      </c>
      <c r="C33" s="198"/>
      <c r="D33" s="12" t="s">
        <v>132</v>
      </c>
      <c r="E33" s="24" t="s">
        <v>133</v>
      </c>
      <c r="F33" s="201" t="s">
        <v>134</v>
      </c>
      <c r="G33" s="202"/>
      <c r="H33" s="203"/>
      <c r="I33" s="19" t="s">
        <v>135</v>
      </c>
      <c r="J33" s="25" t="s">
        <v>83</v>
      </c>
    </row>
    <row r="34" spans="1:10" x14ac:dyDescent="0.35">
      <c r="A34" s="217"/>
      <c r="B34" s="199"/>
      <c r="C34" s="200"/>
      <c r="D34" s="10">
        <v>125</v>
      </c>
      <c r="E34" s="20">
        <v>16</v>
      </c>
      <c r="F34" s="211">
        <v>2</v>
      </c>
      <c r="G34" s="212"/>
      <c r="H34" s="213"/>
      <c r="I34" s="7">
        <f>D34*F34</f>
        <v>250</v>
      </c>
      <c r="J34" s="26">
        <f>(D34*E34)*F34</f>
        <v>4000</v>
      </c>
    </row>
    <row r="35" spans="1:10" ht="34.5" x14ac:dyDescent="0.35">
      <c r="A35" s="217"/>
      <c r="B35" s="197" t="s">
        <v>130</v>
      </c>
      <c r="C35" s="198"/>
      <c r="D35" s="12" t="s">
        <v>132</v>
      </c>
      <c r="E35" s="24" t="s">
        <v>133</v>
      </c>
      <c r="F35" s="201" t="s">
        <v>134</v>
      </c>
      <c r="G35" s="202"/>
      <c r="H35" s="203"/>
      <c r="I35" s="19" t="s">
        <v>135</v>
      </c>
      <c r="J35" s="25" t="s">
        <v>83</v>
      </c>
    </row>
    <row r="36" spans="1:10" x14ac:dyDescent="0.35">
      <c r="A36" s="217"/>
      <c r="B36" s="199"/>
      <c r="C36" s="200"/>
      <c r="D36" s="10"/>
      <c r="E36" s="21"/>
      <c r="F36" s="211"/>
      <c r="G36" s="212"/>
      <c r="H36" s="213"/>
      <c r="I36" s="7">
        <f>(D36*E36)*F36</f>
        <v>0</v>
      </c>
      <c r="J36" s="26">
        <f>(D36*E36)*F36</f>
        <v>0</v>
      </c>
    </row>
    <row r="37" spans="1:10" ht="34.5" x14ac:dyDescent="0.35">
      <c r="A37" s="217"/>
      <c r="B37" s="197" t="s">
        <v>130</v>
      </c>
      <c r="C37" s="198"/>
      <c r="D37" s="12" t="s">
        <v>132</v>
      </c>
      <c r="E37" s="24" t="s">
        <v>133</v>
      </c>
      <c r="F37" s="201" t="s">
        <v>134</v>
      </c>
      <c r="G37" s="202"/>
      <c r="H37" s="203"/>
      <c r="I37" s="19" t="s">
        <v>135</v>
      </c>
      <c r="J37" s="25" t="s">
        <v>83</v>
      </c>
    </row>
    <row r="38" spans="1:10" x14ac:dyDescent="0.35">
      <c r="A38" s="217"/>
      <c r="B38" s="199"/>
      <c r="C38" s="200"/>
      <c r="D38" s="10"/>
      <c r="E38" s="20"/>
      <c r="F38" s="211"/>
      <c r="G38" s="212"/>
      <c r="H38" s="213"/>
      <c r="I38" s="7">
        <f>(D38*E38)*F38</f>
        <v>0</v>
      </c>
      <c r="J38" s="26">
        <f>(D38*E38)*F38</f>
        <v>0</v>
      </c>
    </row>
    <row r="39" spans="1:10" ht="34.5" x14ac:dyDescent="0.35">
      <c r="A39" s="217"/>
      <c r="B39" s="197" t="s">
        <v>130</v>
      </c>
      <c r="C39" s="198"/>
      <c r="D39" s="12" t="s">
        <v>132</v>
      </c>
      <c r="E39" s="24" t="s">
        <v>133</v>
      </c>
      <c r="F39" s="201" t="s">
        <v>134</v>
      </c>
      <c r="G39" s="202"/>
      <c r="H39" s="203"/>
      <c r="I39" s="19" t="s">
        <v>135</v>
      </c>
      <c r="J39" s="25" t="s">
        <v>83</v>
      </c>
    </row>
    <row r="40" spans="1:10" x14ac:dyDescent="0.35">
      <c r="A40" s="217"/>
      <c r="B40" s="199"/>
      <c r="C40" s="200"/>
      <c r="D40" s="10"/>
      <c r="E40" s="21"/>
      <c r="F40" s="211"/>
      <c r="G40" s="212"/>
      <c r="H40" s="213"/>
      <c r="I40" s="7">
        <f>(D40*E40)*F40</f>
        <v>0</v>
      </c>
      <c r="J40" s="26">
        <f>(D40*E40)*F40</f>
        <v>0</v>
      </c>
    </row>
    <row r="41" spans="1:10" ht="34.5" x14ac:dyDescent="0.35">
      <c r="A41" s="217"/>
      <c r="B41" s="197" t="s">
        <v>130</v>
      </c>
      <c r="C41" s="198"/>
      <c r="D41" s="12" t="s">
        <v>132</v>
      </c>
      <c r="E41" s="24" t="s">
        <v>133</v>
      </c>
      <c r="F41" s="201" t="s">
        <v>134</v>
      </c>
      <c r="G41" s="202"/>
      <c r="H41" s="203"/>
      <c r="I41" s="19" t="s">
        <v>135</v>
      </c>
      <c r="J41" s="25" t="s">
        <v>83</v>
      </c>
    </row>
    <row r="42" spans="1:10" x14ac:dyDescent="0.35">
      <c r="A42" s="217"/>
      <c r="B42" s="199"/>
      <c r="C42" s="200"/>
      <c r="D42" s="10"/>
      <c r="E42" s="20"/>
      <c r="F42" s="211"/>
      <c r="G42" s="212"/>
      <c r="H42" s="213"/>
      <c r="I42" s="7">
        <f>(D42*E42)*F42</f>
        <v>0</v>
      </c>
      <c r="J42" s="26">
        <f>(D42*E42)*F42</f>
        <v>0</v>
      </c>
    </row>
    <row r="43" spans="1:10" ht="34.5" x14ac:dyDescent="0.35">
      <c r="A43" s="217"/>
      <c r="B43" s="197" t="s">
        <v>130</v>
      </c>
      <c r="C43" s="198"/>
      <c r="D43" s="12" t="s">
        <v>132</v>
      </c>
      <c r="E43" s="24" t="s">
        <v>133</v>
      </c>
      <c r="F43" s="201" t="s">
        <v>134</v>
      </c>
      <c r="G43" s="202"/>
      <c r="H43" s="203"/>
      <c r="I43" s="19" t="s">
        <v>135</v>
      </c>
      <c r="J43" s="25" t="s">
        <v>83</v>
      </c>
    </row>
    <row r="44" spans="1:10" x14ac:dyDescent="0.35">
      <c r="A44" s="217"/>
      <c r="B44" s="199"/>
      <c r="C44" s="200"/>
      <c r="D44" s="10"/>
      <c r="E44" s="20"/>
      <c r="F44" s="211"/>
      <c r="G44" s="212"/>
      <c r="H44" s="213"/>
      <c r="I44" s="7">
        <f>(D44*E44)*F44</f>
        <v>0</v>
      </c>
      <c r="J44" s="26">
        <f>(D44*E44)*F44</f>
        <v>0</v>
      </c>
    </row>
    <row r="45" spans="1:10" ht="34.5" x14ac:dyDescent="0.35">
      <c r="A45" s="217"/>
      <c r="B45" s="197" t="s">
        <v>130</v>
      </c>
      <c r="C45" s="198"/>
      <c r="D45" s="12" t="s">
        <v>132</v>
      </c>
      <c r="E45" s="24" t="s">
        <v>133</v>
      </c>
      <c r="F45" s="201" t="s">
        <v>134</v>
      </c>
      <c r="G45" s="202"/>
      <c r="H45" s="203"/>
      <c r="I45" s="19" t="s">
        <v>135</v>
      </c>
      <c r="J45" s="25" t="s">
        <v>83</v>
      </c>
    </row>
    <row r="46" spans="1:10" x14ac:dyDescent="0.35">
      <c r="A46" s="218"/>
      <c r="B46" s="199"/>
      <c r="C46" s="200"/>
      <c r="D46" s="10"/>
      <c r="E46" s="20"/>
      <c r="F46" s="211"/>
      <c r="G46" s="212"/>
      <c r="H46" s="213"/>
      <c r="I46" s="7">
        <f>(D46*E46)*F46</f>
        <v>0</v>
      </c>
      <c r="J46" s="26">
        <f>(D46*E46)*F46</f>
        <v>0</v>
      </c>
    </row>
    <row r="47" spans="1:10" x14ac:dyDescent="0.35">
      <c r="A47" s="219" t="s">
        <v>136</v>
      </c>
      <c r="B47" s="220"/>
      <c r="C47" s="220"/>
      <c r="D47" s="221"/>
      <c r="E47" s="222">
        <f>I46+I44+I42+I40+I38+I36+I34</f>
        <v>250</v>
      </c>
      <c r="F47" s="223"/>
      <c r="G47" s="224" t="s">
        <v>137</v>
      </c>
      <c r="H47" s="224"/>
      <c r="I47" s="224"/>
      <c r="J47" s="27">
        <f>J46+J44+J42+J40+J38+J36+J34</f>
        <v>4000</v>
      </c>
    </row>
    <row r="48" spans="1:10" x14ac:dyDescent="0.35">
      <c r="A48" s="225" t="s">
        <v>138</v>
      </c>
      <c r="B48" s="226"/>
      <c r="C48" s="226"/>
      <c r="D48" s="226"/>
      <c r="E48" s="226"/>
      <c r="F48" s="226"/>
      <c r="G48" s="226"/>
      <c r="H48" s="226"/>
      <c r="I48" s="226"/>
      <c r="J48" s="227"/>
    </row>
    <row r="49" spans="1:10" x14ac:dyDescent="0.35">
      <c r="A49" s="178" t="s">
        <v>139</v>
      </c>
      <c r="B49" s="228"/>
      <c r="C49" s="229"/>
      <c r="D49" s="233" t="s">
        <v>140</v>
      </c>
      <c r="E49" s="234"/>
      <c r="F49" s="234"/>
      <c r="G49" s="234"/>
      <c r="H49" s="234"/>
      <c r="I49" s="235"/>
      <c r="J49" s="4" t="s">
        <v>141</v>
      </c>
    </row>
    <row r="50" spans="1:10" x14ac:dyDescent="0.35">
      <c r="A50" s="230"/>
      <c r="B50" s="231"/>
      <c r="C50" s="232"/>
      <c r="D50" s="157">
        <v>632</v>
      </c>
      <c r="E50" s="158"/>
      <c r="F50" s="158"/>
      <c r="G50" s="158"/>
      <c r="H50" s="158"/>
      <c r="I50" s="159"/>
      <c r="J50" s="28">
        <f>SUM(D50:I50)</f>
        <v>632</v>
      </c>
    </row>
    <row r="51" spans="1:10" x14ac:dyDescent="0.35">
      <c r="A51" s="236" t="s">
        <v>142</v>
      </c>
      <c r="B51" s="176"/>
      <c r="C51" s="176"/>
      <c r="D51" s="176"/>
      <c r="E51" s="176"/>
      <c r="F51" s="176"/>
      <c r="G51" s="176"/>
      <c r="H51" s="176"/>
      <c r="I51" s="176"/>
      <c r="J51" s="177"/>
    </row>
    <row r="52" spans="1:10" ht="34.5" x14ac:dyDescent="0.35">
      <c r="A52" s="178" t="s">
        <v>143</v>
      </c>
      <c r="B52" s="228"/>
      <c r="C52" s="229"/>
      <c r="D52" s="2" t="s">
        <v>144</v>
      </c>
      <c r="E52" s="247" t="s">
        <v>145</v>
      </c>
      <c r="F52" s="247"/>
      <c r="G52" s="233" t="s">
        <v>146</v>
      </c>
      <c r="H52" s="234"/>
      <c r="I52" s="235"/>
      <c r="J52" s="19" t="s">
        <v>147</v>
      </c>
    </row>
    <row r="53" spans="1:10" x14ac:dyDescent="0.35">
      <c r="A53" s="230"/>
      <c r="B53" s="231"/>
      <c r="C53" s="232"/>
      <c r="D53" s="10">
        <v>0</v>
      </c>
      <c r="E53" s="248" t="s">
        <v>206</v>
      </c>
      <c r="F53" s="248"/>
      <c r="G53" s="248" t="s">
        <v>206</v>
      </c>
      <c r="H53" s="248"/>
      <c r="I53" s="248"/>
      <c r="J53" s="28">
        <f>SUM(D53:I53)</f>
        <v>0</v>
      </c>
    </row>
    <row r="54" spans="1:10" x14ac:dyDescent="0.35">
      <c r="A54" s="249"/>
      <c r="B54" s="249"/>
      <c r="C54" s="249"/>
      <c r="D54" s="249"/>
      <c r="E54" s="249"/>
      <c r="F54" s="249"/>
      <c r="G54" s="249"/>
      <c r="H54" s="249"/>
      <c r="I54" s="249"/>
      <c r="J54" s="249"/>
    </row>
    <row r="55" spans="1:10" x14ac:dyDescent="0.35">
      <c r="A55" s="237" t="s">
        <v>148</v>
      </c>
      <c r="B55" s="237"/>
      <c r="C55" s="237"/>
      <c r="D55" s="237"/>
      <c r="E55" s="237"/>
      <c r="F55" s="237"/>
      <c r="G55" s="237"/>
      <c r="H55" s="237"/>
      <c r="I55" s="237"/>
      <c r="J55" s="237"/>
    </row>
    <row r="56" spans="1:10" x14ac:dyDescent="0.35">
      <c r="A56" s="238" t="s">
        <v>149</v>
      </c>
      <c r="B56" s="239"/>
      <c r="C56" s="239"/>
      <c r="D56" s="239"/>
      <c r="E56" s="239"/>
      <c r="F56" s="239"/>
      <c r="G56" s="239"/>
      <c r="H56" s="239"/>
      <c r="I56" s="239"/>
      <c r="J56" s="240"/>
    </row>
    <row r="57" spans="1:10" x14ac:dyDescent="0.35">
      <c r="A57" s="241"/>
      <c r="B57" s="242"/>
      <c r="C57" s="242"/>
      <c r="D57" s="242"/>
      <c r="E57" s="242"/>
      <c r="F57" s="242"/>
      <c r="G57" s="242"/>
      <c r="H57" s="242"/>
      <c r="I57" s="242"/>
      <c r="J57" s="243"/>
    </row>
    <row r="58" spans="1:10" x14ac:dyDescent="0.35">
      <c r="A58" s="241"/>
      <c r="B58" s="242"/>
      <c r="C58" s="242"/>
      <c r="D58" s="242"/>
      <c r="E58" s="242"/>
      <c r="F58" s="242"/>
      <c r="G58" s="242"/>
      <c r="H58" s="242"/>
      <c r="I58" s="242"/>
      <c r="J58" s="243"/>
    </row>
    <row r="59" spans="1:10" x14ac:dyDescent="0.35">
      <c r="A59" s="244"/>
      <c r="B59" s="245"/>
      <c r="C59" s="245"/>
      <c r="D59" s="245"/>
      <c r="E59" s="245"/>
      <c r="F59" s="245"/>
      <c r="G59" s="245"/>
      <c r="H59" s="245"/>
      <c r="I59" s="245"/>
      <c r="J59" s="246"/>
    </row>
  </sheetData>
  <protectedRanges>
    <protectedRange sqref="E8 D5:D7 D9:D13" name="peronalvehicle"/>
    <protectedRange sqref="D14:D15" name="government vehicle"/>
    <protectedRange sqref="I18 F32 G19 G21 G23 G25 G27 G29:G31 I43 I33 G34 G44 I35 G36 I37 G38 I39 G40 I41 G42 I45 D33:D46 A47 C32:C47 G46 G17 D16:D31 D48:D53 I20 I22 I24 I26 I28 I30" name="mealsandtips"/>
    <protectedRange sqref="C8 I5:I7 I9:I13" name="vehiclerentaletc"/>
    <protectedRange sqref="I14:I15" name="Airtravel"/>
    <protectedRange sqref="I16 I48:I53" name="lodging"/>
    <protectedRange sqref="A56" name="notescomments"/>
  </protectedRanges>
  <mergeCells count="90">
    <mergeCell ref="A55:J55"/>
    <mergeCell ref="A56:J59"/>
    <mergeCell ref="A52:C53"/>
    <mergeCell ref="E52:F52"/>
    <mergeCell ref="E53:F53"/>
    <mergeCell ref="G53:I53"/>
    <mergeCell ref="A54:J54"/>
    <mergeCell ref="G52:I52"/>
    <mergeCell ref="A48:J48"/>
    <mergeCell ref="A49:C50"/>
    <mergeCell ref="D49:I49"/>
    <mergeCell ref="D50:I50"/>
    <mergeCell ref="A51:J51"/>
    <mergeCell ref="B45:C46"/>
    <mergeCell ref="F45:H45"/>
    <mergeCell ref="F46:H46"/>
    <mergeCell ref="A47:D47"/>
    <mergeCell ref="E47:F47"/>
    <mergeCell ref="G47:I47"/>
    <mergeCell ref="F40:H40"/>
    <mergeCell ref="B41:C42"/>
    <mergeCell ref="F41:H41"/>
    <mergeCell ref="F42:H42"/>
    <mergeCell ref="B43:C44"/>
    <mergeCell ref="F43:H43"/>
    <mergeCell ref="F44:H44"/>
    <mergeCell ref="B30:C31"/>
    <mergeCell ref="F30:H30"/>
    <mergeCell ref="F31:H31"/>
    <mergeCell ref="A32:J32"/>
    <mergeCell ref="A33:A46"/>
    <mergeCell ref="B33:C34"/>
    <mergeCell ref="F33:H33"/>
    <mergeCell ref="F34:H34"/>
    <mergeCell ref="B35:C36"/>
    <mergeCell ref="F35:H35"/>
    <mergeCell ref="F36:H36"/>
    <mergeCell ref="B37:C38"/>
    <mergeCell ref="F37:H37"/>
    <mergeCell ref="F38:H38"/>
    <mergeCell ref="B39:C40"/>
    <mergeCell ref="F39:H39"/>
    <mergeCell ref="B26:C27"/>
    <mergeCell ref="F26:H26"/>
    <mergeCell ref="F27:H27"/>
    <mergeCell ref="B28:C29"/>
    <mergeCell ref="F28:H28"/>
    <mergeCell ref="F29:H29"/>
    <mergeCell ref="A16:J16"/>
    <mergeCell ref="A17:J17"/>
    <mergeCell ref="A18:A31"/>
    <mergeCell ref="B18:C19"/>
    <mergeCell ref="F18:H18"/>
    <mergeCell ref="F19:H19"/>
    <mergeCell ref="J19:J31"/>
    <mergeCell ref="B20:C21"/>
    <mergeCell ref="F20:H20"/>
    <mergeCell ref="F21:H21"/>
    <mergeCell ref="B22:C23"/>
    <mergeCell ref="F22:H22"/>
    <mergeCell ref="F23:H23"/>
    <mergeCell ref="B24:C25"/>
    <mergeCell ref="F24:H24"/>
    <mergeCell ref="F25:H25"/>
    <mergeCell ref="A10:J10"/>
    <mergeCell ref="A13:J13"/>
    <mergeCell ref="A14:C15"/>
    <mergeCell ref="D14:E14"/>
    <mergeCell ref="F14:I14"/>
    <mergeCell ref="D15:E15"/>
    <mergeCell ref="F15:I15"/>
    <mergeCell ref="A11:C12"/>
    <mergeCell ref="E11:F11"/>
    <mergeCell ref="G11:H11"/>
    <mergeCell ref="E12:F12"/>
    <mergeCell ref="G12:H12"/>
    <mergeCell ref="A2:J2"/>
    <mergeCell ref="A1:E1"/>
    <mergeCell ref="F1:J1"/>
    <mergeCell ref="A7:J7"/>
    <mergeCell ref="A8:B9"/>
    <mergeCell ref="E8:I8"/>
    <mergeCell ref="E9:I9"/>
    <mergeCell ref="A3:J3"/>
    <mergeCell ref="A4:J4"/>
    <mergeCell ref="A5:C6"/>
    <mergeCell ref="E5:F5"/>
    <mergeCell ref="G5:H5"/>
    <mergeCell ref="E6:F6"/>
    <mergeCell ref="G6:H6"/>
  </mergeCells>
  <pageMargins left="0.7" right="0.7" top="0.75" bottom="0.75" header="0.3" footer="0.3"/>
  <pageSetup scale="85" orientation="portrait" r:id="rId1"/>
  <headerFooter>
    <oddHeader>&amp;C&amp;"-,Bold"Travel Worksheet</oddHeader>
  </headerFooter>
  <rowBreaks count="1" manualBreakCount="1">
    <brk id="31" max="9"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M115"/>
  <sheetViews>
    <sheetView zoomScaleNormal="100" workbookViewId="0">
      <selection activeCell="C8" sqref="C8"/>
    </sheetView>
  </sheetViews>
  <sheetFormatPr defaultRowHeight="14.5" x14ac:dyDescent="0.35"/>
  <cols>
    <col min="1" max="1" width="10.6328125" style="51" customWidth="1"/>
    <col min="2" max="2" width="12.36328125" style="51" customWidth="1"/>
    <col min="3" max="3" width="12.36328125" style="52" customWidth="1"/>
    <col min="4" max="4" width="12.36328125" style="51" customWidth="1"/>
    <col min="5" max="6" width="10.90625" style="51" customWidth="1"/>
    <col min="7" max="7" width="10.453125" style="51" customWidth="1"/>
    <col min="8" max="8" width="12.90625" style="51" customWidth="1"/>
    <col min="9" max="10" width="12.36328125" style="51" customWidth="1"/>
    <col min="11" max="11" width="9" style="51" customWidth="1"/>
    <col min="12" max="13" width="12.36328125" style="51" customWidth="1"/>
  </cols>
  <sheetData>
    <row r="1" spans="1:13" x14ac:dyDescent="0.35">
      <c r="A1" s="256" t="s">
        <v>150</v>
      </c>
      <c r="B1" s="257"/>
      <c r="C1" s="257"/>
      <c r="D1" s="258"/>
      <c r="E1" s="259">
        <f>SUM(L6:L31)</f>
        <v>972</v>
      </c>
      <c r="F1" s="260"/>
      <c r="G1" s="261"/>
      <c r="H1" s="262" t="s">
        <v>151</v>
      </c>
      <c r="I1" s="263"/>
      <c r="J1" s="263"/>
      <c r="K1" s="264"/>
      <c r="L1" s="251">
        <f>SUM(M6:M31)</f>
        <v>15552</v>
      </c>
      <c r="M1" s="252"/>
    </row>
    <row r="2" spans="1:13" ht="15.65" customHeight="1" x14ac:dyDescent="0.35">
      <c r="A2" s="253" t="s">
        <v>152</v>
      </c>
      <c r="B2" s="253"/>
      <c r="C2" s="253"/>
      <c r="D2" s="254"/>
      <c r="E2" s="254"/>
      <c r="F2" s="255">
        <v>2</v>
      </c>
      <c r="G2" s="255"/>
      <c r="H2" s="255"/>
      <c r="I2" s="255"/>
      <c r="J2" s="255"/>
      <c r="K2" s="255"/>
      <c r="L2" s="255"/>
      <c r="M2" s="255"/>
    </row>
    <row r="3" spans="1:13" x14ac:dyDescent="0.35">
      <c r="A3" s="250"/>
      <c r="B3" s="250"/>
      <c r="C3" s="250"/>
      <c r="D3" s="250"/>
      <c r="E3" s="250"/>
      <c r="F3" s="250"/>
      <c r="G3" s="250"/>
      <c r="H3" s="250"/>
      <c r="I3" s="250"/>
      <c r="J3" s="250"/>
      <c r="K3" s="250"/>
      <c r="L3" s="250"/>
      <c r="M3" s="250"/>
    </row>
    <row r="4" spans="1:13" ht="24" customHeight="1" x14ac:dyDescent="0.35">
      <c r="A4" s="237" t="s">
        <v>153</v>
      </c>
      <c r="B4" s="237"/>
      <c r="C4" s="237"/>
      <c r="D4" s="237"/>
      <c r="E4" s="237"/>
      <c r="F4" s="237"/>
      <c r="G4" s="237"/>
      <c r="H4" s="237"/>
      <c r="I4" s="237"/>
      <c r="J4" s="237"/>
      <c r="K4" s="237"/>
      <c r="L4" s="237"/>
      <c r="M4" s="237"/>
    </row>
    <row r="5" spans="1:13" ht="33.65" customHeight="1" x14ac:dyDescent="0.35">
      <c r="A5" s="29" t="s">
        <v>41</v>
      </c>
      <c r="B5" s="30" t="s">
        <v>42</v>
      </c>
      <c r="C5" s="31" t="s">
        <v>56</v>
      </c>
      <c r="D5" s="30" t="s">
        <v>57</v>
      </c>
      <c r="E5" s="32" t="s">
        <v>58</v>
      </c>
      <c r="F5" s="32" t="s">
        <v>59</v>
      </c>
      <c r="G5" s="32" t="s">
        <v>60</v>
      </c>
      <c r="H5" s="32" t="s">
        <v>61</v>
      </c>
      <c r="I5" s="32" t="s">
        <v>62</v>
      </c>
      <c r="J5" s="32" t="s">
        <v>63</v>
      </c>
      <c r="K5" s="32" t="s">
        <v>154</v>
      </c>
      <c r="L5" s="33" t="s">
        <v>64</v>
      </c>
      <c r="M5" s="34" t="s">
        <v>65</v>
      </c>
    </row>
    <row r="6" spans="1:13" ht="24.75" customHeight="1" x14ac:dyDescent="0.35">
      <c r="A6" s="35"/>
      <c r="B6" s="35" t="s">
        <v>155</v>
      </c>
      <c r="C6" s="36"/>
      <c r="D6" s="37"/>
      <c r="E6" s="38">
        <v>27</v>
      </c>
      <c r="F6" s="38">
        <v>9</v>
      </c>
      <c r="G6" s="39">
        <v>8</v>
      </c>
      <c r="H6" s="40">
        <v>40.5</v>
      </c>
      <c r="I6" s="41">
        <v>9</v>
      </c>
      <c r="J6" s="42">
        <v>4</v>
      </c>
      <c r="K6" s="43">
        <v>16</v>
      </c>
      <c r="L6" s="44">
        <f>((E6+F6)*G6)+((H6+I6)*J6)</f>
        <v>486</v>
      </c>
      <c r="M6" s="45">
        <f>L6*K6</f>
        <v>7776</v>
      </c>
    </row>
    <row r="7" spans="1:13" ht="23.25" customHeight="1" x14ac:dyDescent="0.35">
      <c r="A7" s="35"/>
      <c r="B7" s="35" t="s">
        <v>155</v>
      </c>
      <c r="C7" s="36"/>
      <c r="D7" s="35"/>
      <c r="E7" s="46">
        <v>27</v>
      </c>
      <c r="F7" s="38">
        <v>9</v>
      </c>
      <c r="G7" s="39">
        <v>8</v>
      </c>
      <c r="H7" s="40">
        <v>40.5</v>
      </c>
      <c r="I7" s="41">
        <v>9</v>
      </c>
      <c r="J7" s="42">
        <v>4</v>
      </c>
      <c r="K7" s="43">
        <v>16</v>
      </c>
      <c r="L7" s="44">
        <f t="shared" ref="L7:L31" si="0">((E7+F7)*G7)+((H7+I7)*J7)</f>
        <v>486</v>
      </c>
      <c r="M7" s="45">
        <f t="shared" ref="M7:M31" si="1">L7*K7</f>
        <v>7776</v>
      </c>
    </row>
    <row r="8" spans="1:13" ht="22.5" customHeight="1" x14ac:dyDescent="0.35">
      <c r="A8" s="35"/>
      <c r="B8" s="35"/>
      <c r="C8" s="36"/>
      <c r="D8" s="35"/>
      <c r="E8" s="47"/>
      <c r="F8" s="48"/>
      <c r="G8" s="39"/>
      <c r="H8" s="49"/>
      <c r="I8" s="50"/>
      <c r="J8" s="42"/>
      <c r="K8" s="43"/>
      <c r="L8" s="44">
        <f t="shared" si="0"/>
        <v>0</v>
      </c>
      <c r="M8" s="45">
        <f t="shared" si="1"/>
        <v>0</v>
      </c>
    </row>
    <row r="9" spans="1:13" ht="22.5" customHeight="1" x14ac:dyDescent="0.35">
      <c r="A9" s="35"/>
      <c r="B9" s="35"/>
      <c r="C9" s="36"/>
      <c r="D9" s="35"/>
      <c r="E9" s="47"/>
      <c r="F9" s="48"/>
      <c r="G9" s="39"/>
      <c r="H9" s="49"/>
      <c r="I9" s="50"/>
      <c r="J9" s="42"/>
      <c r="K9" s="43"/>
      <c r="L9" s="44">
        <f t="shared" si="0"/>
        <v>0</v>
      </c>
      <c r="M9" s="45">
        <f t="shared" si="1"/>
        <v>0</v>
      </c>
    </row>
    <row r="10" spans="1:13" ht="22.5" customHeight="1" x14ac:dyDescent="0.35">
      <c r="A10" s="35"/>
      <c r="B10" s="35"/>
      <c r="C10" s="36"/>
      <c r="D10" s="35"/>
      <c r="E10" s="47"/>
      <c r="F10" s="48"/>
      <c r="G10" s="39"/>
      <c r="H10" s="49"/>
      <c r="I10" s="50"/>
      <c r="J10" s="42"/>
      <c r="K10" s="43"/>
      <c r="L10" s="44">
        <f t="shared" si="0"/>
        <v>0</v>
      </c>
      <c r="M10" s="45">
        <f t="shared" si="1"/>
        <v>0</v>
      </c>
    </row>
    <row r="11" spans="1:13" ht="23.25" customHeight="1" x14ac:dyDescent="0.35">
      <c r="A11" s="35"/>
      <c r="B11" s="35"/>
      <c r="C11" s="36"/>
      <c r="D11" s="35"/>
      <c r="E11" s="47"/>
      <c r="F11" s="48"/>
      <c r="G11" s="39"/>
      <c r="H11" s="49"/>
      <c r="I11" s="50"/>
      <c r="J11" s="42"/>
      <c r="K11" s="43"/>
      <c r="L11" s="44">
        <f t="shared" si="0"/>
        <v>0</v>
      </c>
      <c r="M11" s="45">
        <f t="shared" si="1"/>
        <v>0</v>
      </c>
    </row>
    <row r="12" spans="1:13" ht="23.25" customHeight="1" x14ac:dyDescent="0.35">
      <c r="A12" s="35"/>
      <c r="B12" s="35"/>
      <c r="C12" s="36"/>
      <c r="D12" s="35"/>
      <c r="E12" s="47"/>
      <c r="F12" s="48"/>
      <c r="G12" s="39"/>
      <c r="H12" s="49"/>
      <c r="I12" s="50"/>
      <c r="J12" s="42"/>
      <c r="K12" s="43"/>
      <c r="L12" s="44">
        <f t="shared" si="0"/>
        <v>0</v>
      </c>
      <c r="M12" s="45">
        <f t="shared" si="1"/>
        <v>0</v>
      </c>
    </row>
    <row r="13" spans="1:13" ht="24" customHeight="1" x14ac:dyDescent="0.35">
      <c r="A13" s="35"/>
      <c r="B13" s="35"/>
      <c r="C13" s="36"/>
      <c r="D13" s="35"/>
      <c r="E13" s="47"/>
      <c r="F13" s="48"/>
      <c r="G13" s="39"/>
      <c r="H13" s="49"/>
      <c r="I13" s="50"/>
      <c r="J13" s="42"/>
      <c r="K13" s="43"/>
      <c r="L13" s="44">
        <f t="shared" si="0"/>
        <v>0</v>
      </c>
      <c r="M13" s="45">
        <f t="shared" si="1"/>
        <v>0</v>
      </c>
    </row>
    <row r="14" spans="1:13" ht="23.25" customHeight="1" x14ac:dyDescent="0.35">
      <c r="A14" s="35"/>
      <c r="B14" s="35"/>
      <c r="C14" s="36"/>
      <c r="D14" s="35"/>
      <c r="E14" s="47"/>
      <c r="F14" s="48"/>
      <c r="G14" s="39"/>
      <c r="H14" s="49"/>
      <c r="I14" s="50"/>
      <c r="J14" s="42"/>
      <c r="K14" s="43"/>
      <c r="L14" s="44">
        <f t="shared" si="0"/>
        <v>0</v>
      </c>
      <c r="M14" s="45">
        <f t="shared" si="1"/>
        <v>0</v>
      </c>
    </row>
    <row r="15" spans="1:13" ht="23.25" customHeight="1" x14ac:dyDescent="0.35">
      <c r="A15" s="35"/>
      <c r="B15" s="35"/>
      <c r="C15" s="36"/>
      <c r="D15" s="35"/>
      <c r="E15" s="47"/>
      <c r="F15" s="48"/>
      <c r="G15" s="39"/>
      <c r="H15" s="49"/>
      <c r="I15" s="50"/>
      <c r="J15" s="42"/>
      <c r="K15" s="43"/>
      <c r="L15" s="44">
        <f t="shared" si="0"/>
        <v>0</v>
      </c>
      <c r="M15" s="45">
        <f t="shared" si="1"/>
        <v>0</v>
      </c>
    </row>
    <row r="16" spans="1:13" ht="22.5" customHeight="1" x14ac:dyDescent="0.35">
      <c r="A16" s="35"/>
      <c r="B16" s="35"/>
      <c r="C16" s="36"/>
      <c r="D16" s="35"/>
      <c r="E16" s="47"/>
      <c r="F16" s="48"/>
      <c r="G16" s="39"/>
      <c r="H16" s="49"/>
      <c r="I16" s="50"/>
      <c r="J16" s="42"/>
      <c r="K16" s="43"/>
      <c r="L16" s="44">
        <f t="shared" si="0"/>
        <v>0</v>
      </c>
      <c r="M16" s="45">
        <f t="shared" si="1"/>
        <v>0</v>
      </c>
    </row>
    <row r="17" spans="1:13" ht="22.5" customHeight="1" x14ac:dyDescent="0.35">
      <c r="A17" s="35"/>
      <c r="B17" s="35"/>
      <c r="C17" s="36"/>
      <c r="D17" s="35"/>
      <c r="E17" s="47"/>
      <c r="F17" s="48"/>
      <c r="G17" s="39"/>
      <c r="H17" s="49"/>
      <c r="I17" s="50"/>
      <c r="J17" s="42"/>
      <c r="K17" s="43"/>
      <c r="L17" s="44">
        <f t="shared" si="0"/>
        <v>0</v>
      </c>
      <c r="M17" s="45">
        <f t="shared" si="1"/>
        <v>0</v>
      </c>
    </row>
    <row r="18" spans="1:13" ht="24" customHeight="1" x14ac:dyDescent="0.35">
      <c r="A18" s="35"/>
      <c r="B18" s="35"/>
      <c r="C18" s="36"/>
      <c r="D18" s="35"/>
      <c r="E18" s="47"/>
      <c r="F18" s="48"/>
      <c r="G18" s="39"/>
      <c r="H18" s="49"/>
      <c r="I18" s="50"/>
      <c r="J18" s="42"/>
      <c r="K18" s="43"/>
      <c r="L18" s="44">
        <f t="shared" si="0"/>
        <v>0</v>
      </c>
      <c r="M18" s="45">
        <f t="shared" si="1"/>
        <v>0</v>
      </c>
    </row>
    <row r="19" spans="1:13" x14ac:dyDescent="0.35">
      <c r="A19" s="35"/>
      <c r="B19" s="35"/>
      <c r="C19" s="36"/>
      <c r="D19" s="35"/>
      <c r="E19" s="47"/>
      <c r="F19" s="48"/>
      <c r="G19" s="39"/>
      <c r="H19" s="49"/>
      <c r="I19" s="50"/>
      <c r="J19" s="42"/>
      <c r="K19" s="43"/>
      <c r="L19" s="44">
        <f t="shared" si="0"/>
        <v>0</v>
      </c>
      <c r="M19" s="45">
        <f t="shared" si="1"/>
        <v>0</v>
      </c>
    </row>
    <row r="20" spans="1:13" x14ac:dyDescent="0.35">
      <c r="A20" s="35"/>
      <c r="B20" s="35"/>
      <c r="C20" s="36"/>
      <c r="D20" s="35"/>
      <c r="E20" s="47"/>
      <c r="F20" s="48"/>
      <c r="G20" s="39"/>
      <c r="H20" s="49"/>
      <c r="I20" s="50"/>
      <c r="J20" s="42"/>
      <c r="K20" s="43"/>
      <c r="L20" s="44">
        <f t="shared" si="0"/>
        <v>0</v>
      </c>
      <c r="M20" s="45">
        <f t="shared" si="1"/>
        <v>0</v>
      </c>
    </row>
    <row r="21" spans="1:13" x14ac:dyDescent="0.35">
      <c r="A21" s="35"/>
      <c r="B21" s="35"/>
      <c r="C21" s="36"/>
      <c r="D21" s="35"/>
      <c r="E21" s="47"/>
      <c r="F21" s="48"/>
      <c r="G21" s="39"/>
      <c r="H21" s="49"/>
      <c r="I21" s="50"/>
      <c r="J21" s="42"/>
      <c r="K21" s="43"/>
      <c r="L21" s="44">
        <f t="shared" si="0"/>
        <v>0</v>
      </c>
      <c r="M21" s="45">
        <f t="shared" si="1"/>
        <v>0</v>
      </c>
    </row>
    <row r="22" spans="1:13" x14ac:dyDescent="0.35">
      <c r="A22" s="35"/>
      <c r="B22" s="35"/>
      <c r="C22" s="36"/>
      <c r="D22" s="35"/>
      <c r="E22" s="47"/>
      <c r="F22" s="48"/>
      <c r="G22" s="39"/>
      <c r="H22" s="49"/>
      <c r="I22" s="50"/>
      <c r="J22" s="42"/>
      <c r="K22" s="43"/>
      <c r="L22" s="44">
        <f t="shared" si="0"/>
        <v>0</v>
      </c>
      <c r="M22" s="45">
        <f t="shared" si="1"/>
        <v>0</v>
      </c>
    </row>
    <row r="23" spans="1:13" x14ac:dyDescent="0.35">
      <c r="A23" s="35"/>
      <c r="B23" s="35"/>
      <c r="C23" s="36"/>
      <c r="D23" s="35"/>
      <c r="E23" s="47"/>
      <c r="F23" s="48"/>
      <c r="G23" s="39"/>
      <c r="H23" s="49"/>
      <c r="I23" s="50"/>
      <c r="J23" s="42"/>
      <c r="K23" s="43"/>
      <c r="L23" s="44">
        <f t="shared" si="0"/>
        <v>0</v>
      </c>
      <c r="M23" s="45">
        <f t="shared" si="1"/>
        <v>0</v>
      </c>
    </row>
    <row r="24" spans="1:13" x14ac:dyDescent="0.35">
      <c r="A24" s="35"/>
      <c r="B24" s="35"/>
      <c r="C24" s="36"/>
      <c r="D24" s="35"/>
      <c r="E24" s="47"/>
      <c r="F24" s="48"/>
      <c r="G24" s="39"/>
      <c r="H24" s="49"/>
      <c r="I24" s="50"/>
      <c r="J24" s="42"/>
      <c r="K24" s="43"/>
      <c r="L24" s="44">
        <f t="shared" si="0"/>
        <v>0</v>
      </c>
      <c r="M24" s="45">
        <f t="shared" si="1"/>
        <v>0</v>
      </c>
    </row>
    <row r="25" spans="1:13" x14ac:dyDescent="0.35">
      <c r="A25" s="35"/>
      <c r="B25" s="35"/>
      <c r="C25" s="36"/>
      <c r="D25" s="35"/>
      <c r="E25" s="47"/>
      <c r="F25" s="48"/>
      <c r="G25" s="39"/>
      <c r="H25" s="49"/>
      <c r="I25" s="50"/>
      <c r="J25" s="42"/>
      <c r="K25" s="43"/>
      <c r="L25" s="44">
        <f t="shared" si="0"/>
        <v>0</v>
      </c>
      <c r="M25" s="45">
        <f t="shared" si="1"/>
        <v>0</v>
      </c>
    </row>
    <row r="26" spans="1:13" x14ac:dyDescent="0.35">
      <c r="A26" s="35"/>
      <c r="B26" s="35"/>
      <c r="C26" s="36"/>
      <c r="D26" s="35"/>
      <c r="E26" s="47"/>
      <c r="F26" s="48"/>
      <c r="G26" s="39"/>
      <c r="H26" s="49"/>
      <c r="I26" s="50"/>
      <c r="J26" s="42"/>
      <c r="K26" s="43"/>
      <c r="L26" s="44">
        <f t="shared" si="0"/>
        <v>0</v>
      </c>
      <c r="M26" s="45">
        <f t="shared" si="1"/>
        <v>0</v>
      </c>
    </row>
    <row r="27" spans="1:13" x14ac:dyDescent="0.35">
      <c r="A27" s="35"/>
      <c r="B27" s="35"/>
      <c r="C27" s="36"/>
      <c r="D27" s="35"/>
      <c r="E27" s="47"/>
      <c r="F27" s="48"/>
      <c r="G27" s="39"/>
      <c r="H27" s="49"/>
      <c r="I27" s="50"/>
      <c r="J27" s="42"/>
      <c r="K27" s="43"/>
      <c r="L27" s="44">
        <f t="shared" si="0"/>
        <v>0</v>
      </c>
      <c r="M27" s="45">
        <f t="shared" si="1"/>
        <v>0</v>
      </c>
    </row>
    <row r="28" spans="1:13" x14ac:dyDescent="0.35">
      <c r="A28" s="35"/>
      <c r="B28" s="35"/>
      <c r="C28" s="36"/>
      <c r="D28" s="35"/>
      <c r="E28" s="47"/>
      <c r="F28" s="48"/>
      <c r="G28" s="39"/>
      <c r="H28" s="49"/>
      <c r="I28" s="50"/>
      <c r="J28" s="42"/>
      <c r="K28" s="43"/>
      <c r="L28" s="44">
        <f t="shared" si="0"/>
        <v>0</v>
      </c>
      <c r="M28" s="45">
        <f t="shared" si="1"/>
        <v>0</v>
      </c>
    </row>
    <row r="29" spans="1:13" x14ac:dyDescent="0.35">
      <c r="A29" s="35"/>
      <c r="B29" s="35"/>
      <c r="C29" s="36"/>
      <c r="D29" s="35"/>
      <c r="E29" s="47"/>
      <c r="F29" s="48"/>
      <c r="G29" s="39"/>
      <c r="H29" s="49"/>
      <c r="I29" s="50"/>
      <c r="J29" s="42"/>
      <c r="K29" s="43"/>
      <c r="L29" s="44">
        <f t="shared" si="0"/>
        <v>0</v>
      </c>
      <c r="M29" s="45">
        <f t="shared" si="1"/>
        <v>0</v>
      </c>
    </row>
    <row r="30" spans="1:13" x14ac:dyDescent="0.35">
      <c r="A30" s="35"/>
      <c r="B30" s="35"/>
      <c r="C30" s="36"/>
      <c r="D30" s="35"/>
      <c r="E30" s="47"/>
      <c r="F30" s="48"/>
      <c r="G30" s="39"/>
      <c r="H30" s="49"/>
      <c r="I30" s="50"/>
      <c r="J30" s="42"/>
      <c r="K30" s="43"/>
      <c r="L30" s="44">
        <f t="shared" si="0"/>
        <v>0</v>
      </c>
      <c r="M30" s="45">
        <f t="shared" si="1"/>
        <v>0</v>
      </c>
    </row>
    <row r="31" spans="1:13" x14ac:dyDescent="0.35">
      <c r="A31" s="35"/>
      <c r="B31" s="35"/>
      <c r="C31" s="36"/>
      <c r="D31" s="35"/>
      <c r="E31" s="47"/>
      <c r="F31" s="48"/>
      <c r="G31" s="39"/>
      <c r="H31" s="49"/>
      <c r="I31" s="50"/>
      <c r="J31" s="42"/>
      <c r="K31" s="43"/>
      <c r="L31" s="44">
        <f t="shared" si="0"/>
        <v>0</v>
      </c>
      <c r="M31" s="45">
        <f t="shared" si="1"/>
        <v>0</v>
      </c>
    </row>
    <row r="32" spans="1:13" x14ac:dyDescent="0.35">
      <c r="E32" s="53"/>
      <c r="F32" s="53"/>
      <c r="G32" s="54"/>
      <c r="H32" s="55"/>
      <c r="I32" s="55"/>
    </row>
    <row r="33" spans="5:9" x14ac:dyDescent="0.35">
      <c r="E33" s="53"/>
      <c r="F33" s="53"/>
      <c r="G33" s="54"/>
      <c r="H33" s="55"/>
      <c r="I33" s="55"/>
    </row>
    <row r="34" spans="5:9" x14ac:dyDescent="0.35">
      <c r="E34" s="53"/>
      <c r="F34" s="53"/>
      <c r="G34" s="54"/>
      <c r="H34" s="55"/>
      <c r="I34" s="55"/>
    </row>
    <row r="35" spans="5:9" x14ac:dyDescent="0.35">
      <c r="E35" s="53"/>
      <c r="F35" s="53"/>
      <c r="G35" s="54"/>
      <c r="H35" s="55"/>
      <c r="I35" s="55"/>
    </row>
    <row r="36" spans="5:9" x14ac:dyDescent="0.35">
      <c r="E36" s="53"/>
      <c r="F36" s="53"/>
      <c r="G36" s="54"/>
      <c r="H36" s="55"/>
      <c r="I36" s="55"/>
    </row>
    <row r="37" spans="5:9" x14ac:dyDescent="0.35">
      <c r="E37" s="53"/>
      <c r="F37" s="53"/>
      <c r="G37" s="54"/>
      <c r="H37" s="55"/>
      <c r="I37" s="55"/>
    </row>
    <row r="38" spans="5:9" x14ac:dyDescent="0.35">
      <c r="E38" s="53"/>
      <c r="F38" s="53"/>
      <c r="G38" s="54"/>
      <c r="H38" s="55"/>
      <c r="I38" s="55"/>
    </row>
    <row r="39" spans="5:9" x14ac:dyDescent="0.35">
      <c r="E39" s="53"/>
      <c r="F39" s="53"/>
      <c r="G39" s="54"/>
      <c r="H39" s="55"/>
      <c r="I39" s="55"/>
    </row>
    <row r="40" spans="5:9" x14ac:dyDescent="0.35">
      <c r="E40" s="53"/>
      <c r="F40" s="53"/>
      <c r="G40" s="54"/>
      <c r="H40" s="55"/>
      <c r="I40" s="55"/>
    </row>
    <row r="41" spans="5:9" x14ac:dyDescent="0.35">
      <c r="E41" s="53"/>
      <c r="F41" s="53"/>
      <c r="G41" s="54"/>
      <c r="H41" s="55"/>
      <c r="I41" s="55"/>
    </row>
    <row r="42" spans="5:9" x14ac:dyDescent="0.35">
      <c r="E42" s="53"/>
      <c r="F42" s="53"/>
      <c r="H42" s="55"/>
      <c r="I42" s="55"/>
    </row>
    <row r="43" spans="5:9" x14ac:dyDescent="0.35">
      <c r="E43" s="53"/>
      <c r="F43" s="53"/>
      <c r="H43" s="55"/>
      <c r="I43" s="55"/>
    </row>
    <row r="44" spans="5:9" x14ac:dyDescent="0.35">
      <c r="E44" s="53"/>
      <c r="F44" s="53"/>
      <c r="H44" s="55"/>
      <c r="I44" s="55"/>
    </row>
    <row r="45" spans="5:9" x14ac:dyDescent="0.35">
      <c r="E45" s="53"/>
      <c r="F45" s="53"/>
      <c r="H45" s="55"/>
      <c r="I45" s="55"/>
    </row>
    <row r="46" spans="5:9" x14ac:dyDescent="0.35">
      <c r="E46" s="53"/>
      <c r="F46" s="53"/>
      <c r="H46" s="55"/>
      <c r="I46" s="55"/>
    </row>
    <row r="47" spans="5:9" x14ac:dyDescent="0.35">
      <c r="E47" s="53"/>
      <c r="F47" s="53"/>
      <c r="H47" s="55"/>
      <c r="I47" s="55"/>
    </row>
    <row r="48" spans="5:9" x14ac:dyDescent="0.35">
      <c r="E48" s="53"/>
      <c r="F48" s="53"/>
      <c r="H48" s="55"/>
      <c r="I48" s="55"/>
    </row>
    <row r="49" spans="5:6" x14ac:dyDescent="0.35">
      <c r="E49" s="53"/>
      <c r="F49" s="53"/>
    </row>
    <row r="50" spans="5:6" x14ac:dyDescent="0.35">
      <c r="E50" s="53"/>
      <c r="F50" s="53"/>
    </row>
    <row r="51" spans="5:6" x14ac:dyDescent="0.35">
      <c r="E51" s="53"/>
      <c r="F51" s="53"/>
    </row>
    <row r="52" spans="5:6" x14ac:dyDescent="0.35">
      <c r="E52" s="53"/>
      <c r="F52" s="53"/>
    </row>
    <row r="53" spans="5:6" x14ac:dyDescent="0.35">
      <c r="E53" s="53"/>
      <c r="F53" s="53"/>
    </row>
    <row r="54" spans="5:6" x14ac:dyDescent="0.35">
      <c r="E54" s="55"/>
      <c r="F54" s="55"/>
    </row>
    <row r="55" spans="5:6" x14ac:dyDescent="0.35">
      <c r="E55" s="55"/>
      <c r="F55" s="55"/>
    </row>
    <row r="56" spans="5:6" x14ac:dyDescent="0.35">
      <c r="E56" s="55"/>
      <c r="F56" s="55"/>
    </row>
    <row r="57" spans="5:6" x14ac:dyDescent="0.35">
      <c r="E57" s="55"/>
      <c r="F57" s="55"/>
    </row>
    <row r="58" spans="5:6" x14ac:dyDescent="0.35">
      <c r="E58" s="55"/>
      <c r="F58" s="55"/>
    </row>
    <row r="59" spans="5:6" x14ac:dyDescent="0.35">
      <c r="E59" s="55"/>
      <c r="F59" s="55"/>
    </row>
    <row r="60" spans="5:6" x14ac:dyDescent="0.35">
      <c r="E60" s="55"/>
      <c r="F60" s="55"/>
    </row>
    <row r="61" spans="5:6" x14ac:dyDescent="0.35">
      <c r="E61" s="55"/>
      <c r="F61" s="55"/>
    </row>
    <row r="62" spans="5:6" x14ac:dyDescent="0.35">
      <c r="E62" s="55"/>
      <c r="F62" s="55"/>
    </row>
    <row r="63" spans="5:6" x14ac:dyDescent="0.35">
      <c r="E63" s="55"/>
      <c r="F63" s="55"/>
    </row>
    <row r="64" spans="5:6" x14ac:dyDescent="0.35">
      <c r="E64" s="55"/>
      <c r="F64" s="55"/>
    </row>
    <row r="65" spans="5:6" x14ac:dyDescent="0.35">
      <c r="E65" s="55"/>
      <c r="F65" s="55"/>
    </row>
    <row r="66" spans="5:6" x14ac:dyDescent="0.35">
      <c r="E66" s="55"/>
      <c r="F66" s="55"/>
    </row>
    <row r="67" spans="5:6" x14ac:dyDescent="0.35">
      <c r="E67" s="55"/>
      <c r="F67" s="55"/>
    </row>
    <row r="68" spans="5:6" x14ac:dyDescent="0.35">
      <c r="E68" s="55"/>
      <c r="F68" s="55"/>
    </row>
    <row r="69" spans="5:6" x14ac:dyDescent="0.35">
      <c r="E69" s="55"/>
      <c r="F69" s="55"/>
    </row>
    <row r="70" spans="5:6" x14ac:dyDescent="0.35">
      <c r="E70" s="55"/>
      <c r="F70" s="55"/>
    </row>
    <row r="71" spans="5:6" x14ac:dyDescent="0.35">
      <c r="E71" s="55"/>
      <c r="F71" s="55"/>
    </row>
    <row r="72" spans="5:6" x14ac:dyDescent="0.35">
      <c r="E72" s="55"/>
      <c r="F72" s="55"/>
    </row>
    <row r="73" spans="5:6" x14ac:dyDescent="0.35">
      <c r="E73" s="55"/>
      <c r="F73" s="55"/>
    </row>
    <row r="74" spans="5:6" x14ac:dyDescent="0.35">
      <c r="E74" s="55"/>
      <c r="F74" s="55"/>
    </row>
    <row r="75" spans="5:6" x14ac:dyDescent="0.35">
      <c r="E75" s="55"/>
      <c r="F75" s="55"/>
    </row>
    <row r="76" spans="5:6" x14ac:dyDescent="0.35">
      <c r="E76" s="55"/>
      <c r="F76" s="55"/>
    </row>
    <row r="77" spans="5:6" x14ac:dyDescent="0.35">
      <c r="E77" s="55"/>
      <c r="F77" s="55"/>
    </row>
    <row r="78" spans="5:6" x14ac:dyDescent="0.35">
      <c r="E78" s="55"/>
      <c r="F78" s="55"/>
    </row>
    <row r="79" spans="5:6" x14ac:dyDescent="0.35">
      <c r="E79" s="55"/>
      <c r="F79" s="55"/>
    </row>
    <row r="80" spans="5:6" x14ac:dyDescent="0.35">
      <c r="E80" s="55"/>
      <c r="F80" s="55"/>
    </row>
    <row r="81" spans="5:6" x14ac:dyDescent="0.35">
      <c r="E81" s="55"/>
      <c r="F81" s="55"/>
    </row>
    <row r="82" spans="5:6" x14ac:dyDescent="0.35">
      <c r="E82" s="55"/>
      <c r="F82" s="55"/>
    </row>
    <row r="83" spans="5:6" x14ac:dyDescent="0.35">
      <c r="E83" s="55"/>
      <c r="F83" s="55"/>
    </row>
    <row r="84" spans="5:6" x14ac:dyDescent="0.35">
      <c r="E84" s="55"/>
      <c r="F84" s="55"/>
    </row>
    <row r="85" spans="5:6" x14ac:dyDescent="0.35">
      <c r="E85" s="55"/>
      <c r="F85" s="55"/>
    </row>
    <row r="86" spans="5:6" x14ac:dyDescent="0.35">
      <c r="E86" s="55"/>
      <c r="F86" s="55"/>
    </row>
    <row r="87" spans="5:6" x14ac:dyDescent="0.35">
      <c r="E87" s="55"/>
      <c r="F87" s="55"/>
    </row>
    <row r="88" spans="5:6" x14ac:dyDescent="0.35">
      <c r="E88" s="55"/>
      <c r="F88" s="55"/>
    </row>
    <row r="89" spans="5:6" x14ac:dyDescent="0.35">
      <c r="E89" s="55"/>
      <c r="F89" s="55"/>
    </row>
    <row r="90" spans="5:6" x14ac:dyDescent="0.35">
      <c r="E90" s="55"/>
      <c r="F90" s="55"/>
    </row>
    <row r="91" spans="5:6" x14ac:dyDescent="0.35">
      <c r="E91" s="55"/>
      <c r="F91" s="55"/>
    </row>
    <row r="92" spans="5:6" x14ac:dyDescent="0.35">
      <c r="E92" s="55"/>
      <c r="F92" s="55"/>
    </row>
    <row r="93" spans="5:6" x14ac:dyDescent="0.35">
      <c r="E93" s="55"/>
      <c r="F93" s="55"/>
    </row>
    <row r="94" spans="5:6" x14ac:dyDescent="0.35">
      <c r="E94" s="55"/>
      <c r="F94" s="55"/>
    </row>
    <row r="95" spans="5:6" x14ac:dyDescent="0.35">
      <c r="E95" s="55"/>
      <c r="F95" s="55"/>
    </row>
    <row r="96" spans="5:6" x14ac:dyDescent="0.35">
      <c r="E96" s="55"/>
      <c r="F96" s="55"/>
    </row>
    <row r="97" spans="5:6" x14ac:dyDescent="0.35">
      <c r="E97" s="55"/>
      <c r="F97" s="55"/>
    </row>
    <row r="98" spans="5:6" x14ac:dyDescent="0.35">
      <c r="E98" s="55"/>
      <c r="F98" s="55"/>
    </row>
    <row r="99" spans="5:6" x14ac:dyDescent="0.35">
      <c r="E99" s="55"/>
      <c r="F99" s="55"/>
    </row>
    <row r="100" spans="5:6" x14ac:dyDescent="0.35">
      <c r="E100" s="55"/>
      <c r="F100" s="55"/>
    </row>
    <row r="101" spans="5:6" x14ac:dyDescent="0.35">
      <c r="E101" s="55"/>
      <c r="F101" s="55"/>
    </row>
    <row r="102" spans="5:6" x14ac:dyDescent="0.35">
      <c r="E102" s="55"/>
      <c r="F102" s="55"/>
    </row>
    <row r="103" spans="5:6" x14ac:dyDescent="0.35">
      <c r="E103" s="55"/>
      <c r="F103" s="55"/>
    </row>
    <row r="104" spans="5:6" x14ac:dyDescent="0.35">
      <c r="E104" s="55"/>
      <c r="F104" s="55"/>
    </row>
    <row r="105" spans="5:6" x14ac:dyDescent="0.35">
      <c r="E105" s="55"/>
      <c r="F105" s="55"/>
    </row>
    <row r="106" spans="5:6" x14ac:dyDescent="0.35">
      <c r="E106" s="55"/>
      <c r="F106" s="55"/>
    </row>
    <row r="107" spans="5:6" x14ac:dyDescent="0.35">
      <c r="E107" s="55"/>
      <c r="F107" s="55"/>
    </row>
    <row r="108" spans="5:6" x14ac:dyDescent="0.35">
      <c r="E108" s="55"/>
      <c r="F108" s="55"/>
    </row>
    <row r="109" spans="5:6" x14ac:dyDescent="0.35">
      <c r="E109" s="55"/>
      <c r="F109" s="55"/>
    </row>
    <row r="110" spans="5:6" x14ac:dyDescent="0.35">
      <c r="E110" s="55"/>
      <c r="F110" s="55"/>
    </row>
    <row r="111" spans="5:6" x14ac:dyDescent="0.35">
      <c r="E111" s="55"/>
      <c r="F111" s="55"/>
    </row>
    <row r="112" spans="5:6" x14ac:dyDescent="0.35">
      <c r="E112" s="55"/>
      <c r="F112" s="55"/>
    </row>
    <row r="113" spans="5:6" x14ac:dyDescent="0.35">
      <c r="E113" s="55"/>
      <c r="F113" s="55"/>
    </row>
    <row r="114" spans="5:6" x14ac:dyDescent="0.35">
      <c r="E114" s="55"/>
      <c r="F114" s="55"/>
    </row>
    <row r="115" spans="5:6" x14ac:dyDescent="0.35">
      <c r="E115" s="55"/>
      <c r="F115" s="55"/>
    </row>
  </sheetData>
  <protectedRanges>
    <protectedRange sqref="A12:J31" name="PersonnelRange2"/>
    <protectedRange sqref="F8" name="PersonnelRange"/>
    <protectedRange sqref="F2" name="PersonnelRange_1"/>
  </protectedRanges>
  <mergeCells count="8">
    <mergeCell ref="A3:M3"/>
    <mergeCell ref="A4:M4"/>
    <mergeCell ref="L1:M1"/>
    <mergeCell ref="A2:E2"/>
    <mergeCell ref="F2:M2"/>
    <mergeCell ref="A1:D1"/>
    <mergeCell ref="E1:G1"/>
    <mergeCell ref="H1:K1"/>
  </mergeCells>
  <pageMargins left="0.7" right="0.7" top="0.75" bottom="0.75" header="0.3" footer="0.3"/>
  <pageSetup scale="59" orientation="portrait" r:id="rId1"/>
  <headerFooter>
    <oddHeader>&amp;C
&amp;"-,Bold"Personnel Worksheet</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Q19"/>
  <sheetViews>
    <sheetView zoomScaleNormal="100" workbookViewId="0">
      <selection activeCell="I5" sqref="I5"/>
    </sheetView>
  </sheetViews>
  <sheetFormatPr defaultRowHeight="14.5" x14ac:dyDescent="0.35"/>
  <cols>
    <col min="1" max="1" width="4.36328125" style="67" customWidth="1"/>
    <col min="2" max="2" width="7.6328125" style="67" customWidth="1"/>
    <col min="3" max="3" width="7.90625" style="67" customWidth="1"/>
    <col min="4" max="6" width="8.90625" style="67"/>
    <col min="7" max="8" width="8.453125" style="67" customWidth="1"/>
    <col min="9" max="9" width="13.453125" style="67" customWidth="1"/>
    <col min="10" max="10" width="9.08984375" style="67" customWidth="1"/>
    <col min="11" max="11" width="12.90625" style="67" customWidth="1"/>
    <col min="12" max="12" width="0.453125" style="67" customWidth="1"/>
    <col min="13" max="13" width="11.453125" style="67" customWidth="1"/>
    <col min="14" max="14" width="8.08984375" style="67" customWidth="1"/>
    <col min="15" max="15" width="8.08984375" style="67" hidden="1" customWidth="1"/>
    <col min="16" max="16" width="11.453125" style="67" customWidth="1"/>
    <col min="17" max="17" width="14" style="67" customWidth="1"/>
  </cols>
  <sheetData>
    <row r="1" spans="1:17" ht="63.65" customHeight="1" x14ac:dyDescent="0.35">
      <c r="A1" s="287" t="s">
        <v>200</v>
      </c>
      <c r="B1" s="288"/>
      <c r="C1" s="288"/>
      <c r="D1" s="288"/>
      <c r="E1" s="288"/>
      <c r="F1" s="288"/>
      <c r="G1" s="288"/>
      <c r="H1" s="288"/>
      <c r="I1" s="289"/>
      <c r="J1" s="289"/>
      <c r="K1" s="289"/>
      <c r="L1" s="289"/>
      <c r="M1" s="289"/>
      <c r="N1" s="289"/>
      <c r="O1" s="289"/>
      <c r="P1" s="289"/>
      <c r="Q1" s="290"/>
    </row>
    <row r="2" spans="1:17" x14ac:dyDescent="0.35">
      <c r="A2" s="291"/>
      <c r="B2" s="291"/>
      <c r="C2" s="291"/>
      <c r="D2" s="291"/>
      <c r="E2" s="292"/>
      <c r="F2" s="292"/>
      <c r="G2" s="292"/>
      <c r="H2" s="292"/>
      <c r="I2" s="292"/>
      <c r="J2" s="291"/>
      <c r="K2" s="291"/>
      <c r="L2" s="291"/>
      <c r="M2" s="291"/>
      <c r="N2" s="291"/>
      <c r="O2" s="291"/>
      <c r="P2" s="291"/>
      <c r="Q2" s="291"/>
    </row>
    <row r="3" spans="1:17" ht="14.4" customHeight="1" x14ac:dyDescent="0.35">
      <c r="A3" s="224" t="s">
        <v>156</v>
      </c>
      <c r="B3" s="224"/>
      <c r="C3" s="224"/>
      <c r="D3" s="224"/>
      <c r="E3" s="224"/>
      <c r="F3" s="224"/>
      <c r="G3" s="207"/>
      <c r="H3" s="207"/>
      <c r="I3" s="207"/>
      <c r="J3" s="294" t="s">
        <v>157</v>
      </c>
      <c r="K3" s="295"/>
      <c r="L3" s="295"/>
      <c r="M3" s="295"/>
      <c r="N3" s="296"/>
      <c r="O3" s="56"/>
      <c r="P3" s="293">
        <f>SUM(Q10:Q19)</f>
        <v>44</v>
      </c>
      <c r="Q3" s="293"/>
    </row>
    <row r="4" spans="1:17" x14ac:dyDescent="0.35">
      <c r="A4" s="266"/>
      <c r="B4" s="266"/>
      <c r="C4" s="266"/>
      <c r="D4" s="266"/>
      <c r="E4" s="266"/>
      <c r="F4" s="266"/>
      <c r="G4" s="266"/>
      <c r="H4" s="266"/>
      <c r="I4" s="266"/>
      <c r="J4" s="266"/>
      <c r="K4" s="266"/>
      <c r="L4" s="266"/>
      <c r="M4" s="266"/>
      <c r="N4" s="266"/>
      <c r="O4" s="266"/>
      <c r="P4" s="266"/>
      <c r="Q4" s="266"/>
    </row>
    <row r="5" spans="1:17" ht="34.75" customHeight="1" x14ac:dyDescent="0.35">
      <c r="A5" s="265" t="s">
        <v>158</v>
      </c>
      <c r="B5" s="265"/>
      <c r="C5" s="265"/>
      <c r="D5" s="269">
        <v>1</v>
      </c>
      <c r="E5" s="269"/>
      <c r="F5" s="270" t="s">
        <v>159</v>
      </c>
      <c r="G5" s="270"/>
      <c r="H5" s="270"/>
      <c r="I5" s="57"/>
      <c r="J5" s="270" t="s">
        <v>160</v>
      </c>
      <c r="K5" s="270"/>
      <c r="L5" s="270"/>
      <c r="M5" s="270"/>
      <c r="N5" s="271">
        <v>2</v>
      </c>
      <c r="O5" s="272"/>
      <c r="P5" s="272"/>
      <c r="Q5" s="273"/>
    </row>
    <row r="6" spans="1:17" ht="22.5" customHeight="1" x14ac:dyDescent="0.35">
      <c r="A6" s="274" t="s">
        <v>161</v>
      </c>
      <c r="B6" s="274"/>
      <c r="C6" s="274"/>
      <c r="D6" s="274"/>
      <c r="E6" s="274"/>
      <c r="F6" s="274"/>
      <c r="G6" s="274"/>
      <c r="H6" s="274"/>
      <c r="I6" s="274"/>
      <c r="J6" s="274"/>
      <c r="K6" s="274"/>
      <c r="L6" s="274"/>
      <c r="M6" s="274"/>
      <c r="N6" s="274"/>
      <c r="O6" s="274"/>
      <c r="P6" s="274"/>
      <c r="Q6" s="274"/>
    </row>
    <row r="7" spans="1:17" ht="24" customHeight="1" x14ac:dyDescent="0.35">
      <c r="A7" s="275" t="s">
        <v>54</v>
      </c>
      <c r="B7" s="275"/>
      <c r="C7" s="275"/>
      <c r="D7" s="275"/>
      <c r="E7" s="275"/>
      <c r="F7" s="275"/>
      <c r="G7" s="275"/>
      <c r="H7" s="275"/>
      <c r="I7" s="275"/>
      <c r="J7" s="275"/>
      <c r="K7" s="275"/>
      <c r="L7" s="275"/>
      <c r="M7" s="275"/>
      <c r="N7" s="275"/>
      <c r="O7" s="275"/>
      <c r="P7" s="275"/>
      <c r="Q7" s="275"/>
    </row>
    <row r="8" spans="1:17" ht="22.5" customHeight="1" x14ac:dyDescent="0.35">
      <c r="A8" s="276" t="s">
        <v>162</v>
      </c>
      <c r="B8" s="277"/>
      <c r="C8" s="277"/>
      <c r="D8" s="277"/>
      <c r="E8" s="277"/>
      <c r="F8" s="277"/>
      <c r="G8" s="277"/>
      <c r="H8" s="278"/>
      <c r="I8" s="282" t="s">
        <v>163</v>
      </c>
      <c r="J8" s="283"/>
      <c r="K8" s="284"/>
      <c r="L8" s="285"/>
      <c r="M8" s="282" t="s">
        <v>164</v>
      </c>
      <c r="N8" s="283"/>
      <c r="O8" s="283"/>
      <c r="P8" s="283"/>
      <c r="Q8" s="284"/>
    </row>
    <row r="9" spans="1:17" ht="22.5" customHeight="1" x14ac:dyDescent="0.35">
      <c r="A9" s="279"/>
      <c r="B9" s="280"/>
      <c r="C9" s="280"/>
      <c r="D9" s="280"/>
      <c r="E9" s="280"/>
      <c r="F9" s="280"/>
      <c r="G9" s="280"/>
      <c r="H9" s="281"/>
      <c r="I9" s="58" t="s">
        <v>165</v>
      </c>
      <c r="J9" s="58" t="s">
        <v>166</v>
      </c>
      <c r="K9" s="59" t="s">
        <v>167</v>
      </c>
      <c r="L9" s="286"/>
      <c r="M9" s="58" t="s">
        <v>168</v>
      </c>
      <c r="N9" s="58" t="s">
        <v>166</v>
      </c>
      <c r="O9" s="58" t="s">
        <v>169</v>
      </c>
      <c r="P9" s="58" t="s">
        <v>170</v>
      </c>
      <c r="Q9" s="59" t="s">
        <v>171</v>
      </c>
    </row>
    <row r="10" spans="1:17" ht="24" customHeight="1" x14ac:dyDescent="0.35">
      <c r="A10" s="60">
        <v>1</v>
      </c>
      <c r="B10" s="268" t="s">
        <v>224</v>
      </c>
      <c r="C10" s="268"/>
      <c r="D10" s="268"/>
      <c r="E10" s="268"/>
      <c r="F10" s="268"/>
      <c r="G10" s="268"/>
      <c r="H10" s="268"/>
      <c r="I10" s="61"/>
      <c r="J10" s="62"/>
      <c r="K10" s="63">
        <f t="shared" ref="K10:K19" si="0">I10*J10</f>
        <v>0</v>
      </c>
      <c r="L10" s="286"/>
      <c r="M10" s="61">
        <v>11</v>
      </c>
      <c r="N10" s="62">
        <v>2</v>
      </c>
      <c r="O10" s="64">
        <f>M10*N10</f>
        <v>22</v>
      </c>
      <c r="P10" s="65">
        <v>2</v>
      </c>
      <c r="Q10" s="66">
        <f>(M10*N10)*P10</f>
        <v>44</v>
      </c>
    </row>
    <row r="11" spans="1:17" ht="23.25" customHeight="1" x14ac:dyDescent="0.35">
      <c r="A11" s="60">
        <v>2</v>
      </c>
      <c r="B11" s="267"/>
      <c r="C11" s="267"/>
      <c r="D11" s="267"/>
      <c r="E11" s="267"/>
      <c r="F11" s="267"/>
      <c r="G11" s="267"/>
      <c r="H11" s="267"/>
      <c r="I11" s="61"/>
      <c r="J11" s="62"/>
      <c r="K11" s="63">
        <f t="shared" si="0"/>
        <v>0</v>
      </c>
      <c r="L11" s="286"/>
      <c r="M11" s="61"/>
      <c r="N11" s="62"/>
      <c r="O11" s="64">
        <f t="shared" ref="O11:O19" si="1">M11*N11</f>
        <v>0</v>
      </c>
      <c r="P11" s="65"/>
      <c r="Q11" s="66">
        <f t="shared" ref="Q11:Q19" si="2">(M11*N11)*P11</f>
        <v>0</v>
      </c>
    </row>
    <row r="12" spans="1:17" ht="22.5" customHeight="1" x14ac:dyDescent="0.35">
      <c r="A12" s="60">
        <v>3</v>
      </c>
      <c r="B12" s="268"/>
      <c r="C12" s="268"/>
      <c r="D12" s="268"/>
      <c r="E12" s="268"/>
      <c r="F12" s="268"/>
      <c r="G12" s="268"/>
      <c r="H12" s="268"/>
      <c r="I12" s="61"/>
      <c r="J12" s="62"/>
      <c r="K12" s="63">
        <f t="shared" si="0"/>
        <v>0</v>
      </c>
      <c r="L12" s="286"/>
      <c r="M12" s="61"/>
      <c r="N12" s="62"/>
      <c r="O12" s="64">
        <f t="shared" si="1"/>
        <v>0</v>
      </c>
      <c r="P12" s="65"/>
      <c r="Q12" s="66">
        <f t="shared" si="2"/>
        <v>0</v>
      </c>
    </row>
    <row r="13" spans="1:17" ht="22.5" customHeight="1" x14ac:dyDescent="0.35">
      <c r="A13" s="60">
        <v>4</v>
      </c>
      <c r="B13" s="268"/>
      <c r="C13" s="268"/>
      <c r="D13" s="268"/>
      <c r="E13" s="268"/>
      <c r="F13" s="268"/>
      <c r="G13" s="268"/>
      <c r="H13" s="268"/>
      <c r="I13" s="61"/>
      <c r="J13" s="62"/>
      <c r="K13" s="63">
        <f t="shared" si="0"/>
        <v>0</v>
      </c>
      <c r="L13" s="286"/>
      <c r="M13" s="61"/>
      <c r="N13" s="62"/>
      <c r="O13" s="64">
        <f t="shared" si="1"/>
        <v>0</v>
      </c>
      <c r="P13" s="65"/>
      <c r="Q13" s="66">
        <f t="shared" si="2"/>
        <v>0</v>
      </c>
    </row>
    <row r="14" spans="1:17" ht="22.5" customHeight="1" x14ac:dyDescent="0.35">
      <c r="A14" s="60">
        <v>5</v>
      </c>
      <c r="B14" s="268"/>
      <c r="C14" s="268"/>
      <c r="D14" s="268"/>
      <c r="E14" s="268"/>
      <c r="F14" s="268"/>
      <c r="G14" s="268"/>
      <c r="H14" s="268"/>
      <c r="I14" s="61"/>
      <c r="J14" s="62"/>
      <c r="K14" s="63">
        <f t="shared" si="0"/>
        <v>0</v>
      </c>
      <c r="L14" s="286"/>
      <c r="M14" s="61"/>
      <c r="N14" s="62"/>
      <c r="O14" s="64">
        <f t="shared" si="1"/>
        <v>0</v>
      </c>
      <c r="P14" s="65"/>
      <c r="Q14" s="66">
        <f t="shared" si="2"/>
        <v>0</v>
      </c>
    </row>
    <row r="15" spans="1:17" ht="22.5" customHeight="1" x14ac:dyDescent="0.35">
      <c r="A15" s="60">
        <v>6</v>
      </c>
      <c r="B15" s="268"/>
      <c r="C15" s="268"/>
      <c r="D15" s="268"/>
      <c r="E15" s="268"/>
      <c r="F15" s="268"/>
      <c r="G15" s="268"/>
      <c r="H15" s="268"/>
      <c r="I15" s="61"/>
      <c r="J15" s="62"/>
      <c r="K15" s="63">
        <f t="shared" si="0"/>
        <v>0</v>
      </c>
      <c r="L15" s="286"/>
      <c r="M15" s="61"/>
      <c r="N15" s="62"/>
      <c r="O15" s="64">
        <f t="shared" si="1"/>
        <v>0</v>
      </c>
      <c r="P15" s="65"/>
      <c r="Q15" s="66">
        <f t="shared" si="2"/>
        <v>0</v>
      </c>
    </row>
    <row r="16" spans="1:17" ht="24" customHeight="1" x14ac:dyDescent="0.35">
      <c r="A16" s="60">
        <v>7</v>
      </c>
      <c r="B16" s="268"/>
      <c r="C16" s="268"/>
      <c r="D16" s="268"/>
      <c r="E16" s="268"/>
      <c r="F16" s="268"/>
      <c r="G16" s="268"/>
      <c r="H16" s="268"/>
      <c r="I16" s="61"/>
      <c r="J16" s="62"/>
      <c r="K16" s="63">
        <f t="shared" si="0"/>
        <v>0</v>
      </c>
      <c r="L16" s="286"/>
      <c r="M16" s="61"/>
      <c r="N16" s="62"/>
      <c r="O16" s="64">
        <f t="shared" si="1"/>
        <v>0</v>
      </c>
      <c r="P16" s="65"/>
      <c r="Q16" s="66">
        <f t="shared" si="2"/>
        <v>0</v>
      </c>
    </row>
    <row r="17" spans="1:17" ht="23.25" customHeight="1" x14ac:dyDescent="0.35">
      <c r="A17" s="60">
        <v>8</v>
      </c>
      <c r="B17" s="268"/>
      <c r="C17" s="268"/>
      <c r="D17" s="268"/>
      <c r="E17" s="268"/>
      <c r="F17" s="268"/>
      <c r="G17" s="268"/>
      <c r="H17" s="268"/>
      <c r="I17" s="61"/>
      <c r="J17" s="62"/>
      <c r="K17" s="63">
        <f t="shared" si="0"/>
        <v>0</v>
      </c>
      <c r="L17" s="286"/>
      <c r="M17" s="61"/>
      <c r="N17" s="62"/>
      <c r="O17" s="64">
        <f t="shared" si="1"/>
        <v>0</v>
      </c>
      <c r="P17" s="65"/>
      <c r="Q17" s="66">
        <f t="shared" si="2"/>
        <v>0</v>
      </c>
    </row>
    <row r="18" spans="1:17" ht="21.75" customHeight="1" x14ac:dyDescent="0.35">
      <c r="A18" s="60">
        <v>9</v>
      </c>
      <c r="B18" s="268"/>
      <c r="C18" s="268"/>
      <c r="D18" s="268"/>
      <c r="E18" s="268"/>
      <c r="F18" s="268"/>
      <c r="G18" s="268"/>
      <c r="H18" s="268"/>
      <c r="I18" s="61"/>
      <c r="J18" s="62"/>
      <c r="K18" s="63">
        <f t="shared" si="0"/>
        <v>0</v>
      </c>
      <c r="L18" s="286"/>
      <c r="M18" s="61"/>
      <c r="N18" s="62"/>
      <c r="O18" s="64">
        <f t="shared" si="1"/>
        <v>0</v>
      </c>
      <c r="P18" s="65"/>
      <c r="Q18" s="66">
        <f t="shared" si="2"/>
        <v>0</v>
      </c>
    </row>
    <row r="19" spans="1:17" ht="24" customHeight="1" x14ac:dyDescent="0.35">
      <c r="A19" s="60">
        <v>10</v>
      </c>
      <c r="B19" s="268"/>
      <c r="C19" s="268"/>
      <c r="D19" s="268"/>
      <c r="E19" s="268"/>
      <c r="F19" s="268"/>
      <c r="G19" s="268"/>
      <c r="H19" s="268"/>
      <c r="I19" s="61"/>
      <c r="J19" s="62"/>
      <c r="K19" s="63">
        <f t="shared" si="0"/>
        <v>0</v>
      </c>
      <c r="L19" s="286"/>
      <c r="M19" s="61"/>
      <c r="N19" s="62"/>
      <c r="O19" s="64">
        <f t="shared" si="1"/>
        <v>0</v>
      </c>
      <c r="P19" s="65"/>
      <c r="Q19" s="66">
        <f t="shared" si="2"/>
        <v>0</v>
      </c>
    </row>
  </sheetData>
  <protectedRanges>
    <protectedRange sqref="D5" name="FuelConsumingVehicles"/>
    <protectedRange sqref="I5 L5:O5" name="nonfuelconsuming"/>
    <protectedRange sqref="B10:C19" name="dataentry"/>
  </protectedRanges>
  <mergeCells count="28">
    <mergeCell ref="B14:H14"/>
    <mergeCell ref="B19:H19"/>
    <mergeCell ref="B16:H16"/>
    <mergeCell ref="B17:H17"/>
    <mergeCell ref="B18:H18"/>
    <mergeCell ref="B15:H15"/>
    <mergeCell ref="A1:Q1"/>
    <mergeCell ref="A2:Q2"/>
    <mergeCell ref="A3:F3"/>
    <mergeCell ref="G3:I3"/>
    <mergeCell ref="P3:Q3"/>
    <mergeCell ref="J3:N3"/>
    <mergeCell ref="A5:C5"/>
    <mergeCell ref="A4:Q4"/>
    <mergeCell ref="B11:H11"/>
    <mergeCell ref="B12:H12"/>
    <mergeCell ref="B13:H13"/>
    <mergeCell ref="D5:E5"/>
    <mergeCell ref="F5:H5"/>
    <mergeCell ref="J5:M5"/>
    <mergeCell ref="B10:H10"/>
    <mergeCell ref="N5:Q5"/>
    <mergeCell ref="A6:Q6"/>
    <mergeCell ref="A7:Q7"/>
    <mergeCell ref="A8:H9"/>
    <mergeCell ref="I8:K8"/>
    <mergeCell ref="L8:L19"/>
    <mergeCell ref="M8:Q8"/>
  </mergeCells>
  <pageMargins left="0.7" right="0.7" top="0.75" bottom="0.75" header="0.3" footer="0.3"/>
  <pageSetup scale="62" orientation="portrait" r:id="rId1"/>
  <headerFooter>
    <oddHeader>&amp;C
&amp;"-,Bold"Equipment Worksheet</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K26"/>
  <sheetViews>
    <sheetView zoomScaleNormal="100" workbookViewId="0">
      <selection activeCell="J8" sqref="J8"/>
    </sheetView>
  </sheetViews>
  <sheetFormatPr defaultRowHeight="14.5" x14ac:dyDescent="0.35"/>
  <cols>
    <col min="1" max="1" width="4.36328125" style="67" customWidth="1"/>
    <col min="2" max="2" width="7.6328125" style="67" customWidth="1"/>
    <col min="3" max="3" width="7.90625" style="67" customWidth="1"/>
    <col min="4" max="6" width="8.90625" style="67"/>
    <col min="7" max="8" width="8.453125" style="67" customWidth="1"/>
    <col min="9" max="9" width="13.453125" style="67" customWidth="1"/>
    <col min="10" max="10" width="9.08984375" style="67" customWidth="1"/>
    <col min="11" max="11" width="11.36328125" style="67" customWidth="1"/>
  </cols>
  <sheetData>
    <row r="1" spans="1:11" ht="40.75" customHeight="1" x14ac:dyDescent="0.35">
      <c r="A1" s="216" t="s">
        <v>172</v>
      </c>
      <c r="B1" s="216"/>
      <c r="C1" s="216"/>
      <c r="D1" s="216"/>
      <c r="E1" s="216"/>
      <c r="F1" s="216"/>
      <c r="G1" s="216"/>
      <c r="H1" s="216"/>
      <c r="I1" s="216"/>
      <c r="J1" s="216"/>
      <c r="K1" s="216"/>
    </row>
    <row r="2" spans="1:11" x14ac:dyDescent="0.35">
      <c r="A2" s="266"/>
      <c r="B2" s="266"/>
      <c r="C2" s="266"/>
      <c r="D2" s="266"/>
      <c r="E2" s="266"/>
      <c r="F2" s="266"/>
      <c r="G2" s="266"/>
      <c r="H2" s="266"/>
      <c r="I2" s="266"/>
      <c r="J2" s="266"/>
      <c r="K2" s="266"/>
    </row>
    <row r="3" spans="1:11" ht="37.25" customHeight="1" x14ac:dyDescent="0.35">
      <c r="A3" s="297" t="s">
        <v>97</v>
      </c>
      <c r="B3" s="297"/>
      <c r="C3" s="297"/>
      <c r="D3" s="297"/>
      <c r="E3" s="298">
        <f>COUNTA(B8:B18)</f>
        <v>1</v>
      </c>
      <c r="F3" s="298"/>
      <c r="G3" s="299" t="s">
        <v>173</v>
      </c>
      <c r="H3" s="299"/>
      <c r="I3" s="299"/>
      <c r="J3" s="300">
        <f>SUM(K8:K18)</f>
        <v>50</v>
      </c>
      <c r="K3" s="300"/>
    </row>
    <row r="4" spans="1:11" ht="14.4" customHeight="1" x14ac:dyDescent="0.35">
      <c r="A4" s="266"/>
      <c r="B4" s="266"/>
      <c r="C4" s="266"/>
      <c r="D4" s="266"/>
      <c r="E4" s="266"/>
      <c r="F4" s="266"/>
      <c r="G4" s="266"/>
      <c r="H4" s="266"/>
      <c r="I4" s="266"/>
      <c r="J4" s="266"/>
      <c r="K4" s="266"/>
    </row>
    <row r="5" spans="1:11" ht="14.4" customHeight="1" x14ac:dyDescent="0.35">
      <c r="A5" s="275" t="s">
        <v>55</v>
      </c>
      <c r="B5" s="275"/>
      <c r="C5" s="275"/>
      <c r="D5" s="275"/>
      <c r="E5" s="275"/>
      <c r="F5" s="275"/>
      <c r="G5" s="275"/>
      <c r="H5" s="275"/>
      <c r="I5" s="275"/>
      <c r="J5" s="275"/>
      <c r="K5" s="275"/>
    </row>
    <row r="6" spans="1:11" ht="22.5" customHeight="1" x14ac:dyDescent="0.35">
      <c r="A6" s="276" t="s">
        <v>174</v>
      </c>
      <c r="B6" s="277"/>
      <c r="C6" s="277"/>
      <c r="D6" s="277"/>
      <c r="E6" s="277"/>
      <c r="F6" s="277"/>
      <c r="G6" s="277"/>
      <c r="H6" s="278"/>
      <c r="I6" s="282" t="s">
        <v>163</v>
      </c>
      <c r="J6" s="283"/>
      <c r="K6" s="284"/>
    </row>
    <row r="7" spans="1:11" ht="24" customHeight="1" x14ac:dyDescent="0.35">
      <c r="A7" s="279"/>
      <c r="B7" s="280"/>
      <c r="C7" s="280"/>
      <c r="D7" s="280"/>
      <c r="E7" s="280"/>
      <c r="F7" s="280"/>
      <c r="G7" s="280"/>
      <c r="H7" s="281"/>
      <c r="I7" s="58" t="s">
        <v>165</v>
      </c>
      <c r="J7" s="58" t="s">
        <v>166</v>
      </c>
      <c r="K7" s="11" t="s">
        <v>175</v>
      </c>
    </row>
    <row r="8" spans="1:11" ht="22.5" customHeight="1" x14ac:dyDescent="0.35">
      <c r="A8" s="60">
        <v>1</v>
      </c>
      <c r="B8" s="268" t="s">
        <v>176</v>
      </c>
      <c r="C8" s="268"/>
      <c r="D8" s="268"/>
      <c r="E8" s="268"/>
      <c r="F8" s="268"/>
      <c r="G8" s="268"/>
      <c r="H8" s="268"/>
      <c r="I8" s="61">
        <v>25</v>
      </c>
      <c r="J8" s="62">
        <v>2</v>
      </c>
      <c r="K8" s="68">
        <f>I8*J8</f>
        <v>50</v>
      </c>
    </row>
    <row r="9" spans="1:11" ht="23.25" customHeight="1" x14ac:dyDescent="0.35">
      <c r="A9" s="60">
        <v>2</v>
      </c>
      <c r="B9" s="267"/>
      <c r="C9" s="267"/>
      <c r="D9" s="267"/>
      <c r="E9" s="267"/>
      <c r="F9" s="267"/>
      <c r="G9" s="267"/>
      <c r="H9" s="267"/>
      <c r="I9" s="61"/>
      <c r="J9" s="62"/>
      <c r="K9" s="68">
        <f t="shared" ref="K9:K18" si="0">I9*J9</f>
        <v>0</v>
      </c>
    </row>
    <row r="10" spans="1:11" ht="22.5" customHeight="1" x14ac:dyDescent="0.35">
      <c r="A10" s="60">
        <v>3</v>
      </c>
      <c r="B10" s="268"/>
      <c r="C10" s="268"/>
      <c r="D10" s="268"/>
      <c r="E10" s="268"/>
      <c r="F10" s="268"/>
      <c r="G10" s="268"/>
      <c r="H10" s="268"/>
      <c r="I10" s="61"/>
      <c r="J10" s="62"/>
      <c r="K10" s="68">
        <f t="shared" si="0"/>
        <v>0</v>
      </c>
    </row>
    <row r="11" spans="1:11" ht="23.25" customHeight="1" x14ac:dyDescent="0.35">
      <c r="A11" s="60">
        <v>4</v>
      </c>
      <c r="B11" s="268"/>
      <c r="C11" s="268"/>
      <c r="D11" s="268"/>
      <c r="E11" s="268"/>
      <c r="F11" s="268"/>
      <c r="G11" s="268"/>
      <c r="H11" s="268"/>
      <c r="I11" s="61"/>
      <c r="J11" s="62"/>
      <c r="K11" s="68">
        <f t="shared" si="0"/>
        <v>0</v>
      </c>
    </row>
    <row r="12" spans="1:11" ht="23.25" customHeight="1" x14ac:dyDescent="0.35">
      <c r="A12" s="60">
        <v>5</v>
      </c>
      <c r="B12" s="268"/>
      <c r="C12" s="268"/>
      <c r="D12" s="268"/>
      <c r="E12" s="268"/>
      <c r="F12" s="268"/>
      <c r="G12" s="268"/>
      <c r="H12" s="268"/>
      <c r="I12" s="61"/>
      <c r="J12" s="62"/>
      <c r="K12" s="68">
        <f t="shared" si="0"/>
        <v>0</v>
      </c>
    </row>
    <row r="13" spans="1:11" ht="24" customHeight="1" x14ac:dyDescent="0.35">
      <c r="A13" s="60">
        <v>6</v>
      </c>
      <c r="B13" s="268"/>
      <c r="C13" s="268"/>
      <c r="D13" s="268"/>
      <c r="E13" s="268"/>
      <c r="F13" s="268"/>
      <c r="G13" s="268"/>
      <c r="H13" s="268"/>
      <c r="I13" s="61"/>
      <c r="J13" s="62"/>
      <c r="K13" s="68">
        <f t="shared" si="0"/>
        <v>0</v>
      </c>
    </row>
    <row r="14" spans="1:11" ht="23.25" customHeight="1" x14ac:dyDescent="0.35">
      <c r="A14" s="60">
        <v>7</v>
      </c>
      <c r="B14" s="268"/>
      <c r="C14" s="268"/>
      <c r="D14" s="268"/>
      <c r="E14" s="268"/>
      <c r="F14" s="268"/>
      <c r="G14" s="268"/>
      <c r="H14" s="268"/>
      <c r="I14" s="61"/>
      <c r="J14" s="62"/>
      <c r="K14" s="68">
        <f t="shared" si="0"/>
        <v>0</v>
      </c>
    </row>
    <row r="15" spans="1:11" ht="23.25" customHeight="1" x14ac:dyDescent="0.35">
      <c r="A15" s="60">
        <v>8</v>
      </c>
      <c r="B15" s="268"/>
      <c r="C15" s="268"/>
      <c r="D15" s="268"/>
      <c r="E15" s="268"/>
      <c r="F15" s="268"/>
      <c r="G15" s="268"/>
      <c r="H15" s="268"/>
      <c r="I15" s="61"/>
      <c r="J15" s="62"/>
      <c r="K15" s="68">
        <f t="shared" si="0"/>
        <v>0</v>
      </c>
    </row>
    <row r="16" spans="1:11" ht="22.5" customHeight="1" x14ac:dyDescent="0.35">
      <c r="A16" s="60">
        <v>9</v>
      </c>
      <c r="B16" s="268"/>
      <c r="C16" s="268"/>
      <c r="D16" s="268"/>
      <c r="E16" s="268"/>
      <c r="F16" s="268"/>
      <c r="G16" s="268"/>
      <c r="H16" s="268"/>
      <c r="I16" s="61"/>
      <c r="J16" s="62"/>
      <c r="K16" s="68">
        <f t="shared" si="0"/>
        <v>0</v>
      </c>
    </row>
    <row r="17" spans="1:11" ht="23.25" customHeight="1" x14ac:dyDescent="0.35">
      <c r="A17" s="60">
        <v>10</v>
      </c>
      <c r="B17" s="268"/>
      <c r="C17" s="268"/>
      <c r="D17" s="268"/>
      <c r="E17" s="268"/>
      <c r="F17" s="268"/>
      <c r="G17" s="268"/>
      <c r="H17" s="268"/>
      <c r="I17" s="61"/>
      <c r="J17" s="62"/>
      <c r="K17" s="68">
        <f t="shared" si="0"/>
        <v>0</v>
      </c>
    </row>
    <row r="18" spans="1:11" ht="23.25" customHeight="1" x14ac:dyDescent="0.35">
      <c r="A18" s="60">
        <v>11</v>
      </c>
      <c r="B18" s="268"/>
      <c r="C18" s="268"/>
      <c r="D18" s="268"/>
      <c r="E18" s="268"/>
      <c r="F18" s="268"/>
      <c r="G18" s="268"/>
      <c r="H18" s="268"/>
      <c r="I18" s="61"/>
      <c r="J18" s="62"/>
      <c r="K18" s="68">
        <f t="shared" si="0"/>
        <v>0</v>
      </c>
    </row>
    <row r="19" spans="1:11" x14ac:dyDescent="0.35">
      <c r="J19" s="69"/>
    </row>
    <row r="20" spans="1:11" x14ac:dyDescent="0.35">
      <c r="J20" s="69"/>
    </row>
    <row r="21" spans="1:11" x14ac:dyDescent="0.35">
      <c r="J21" s="69"/>
    </row>
    <row r="22" spans="1:11" x14ac:dyDescent="0.35">
      <c r="J22" s="69"/>
    </row>
    <row r="23" spans="1:11" x14ac:dyDescent="0.35">
      <c r="J23" s="69"/>
    </row>
    <row r="24" spans="1:11" x14ac:dyDescent="0.35">
      <c r="J24" s="69"/>
    </row>
    <row r="25" spans="1:11" x14ac:dyDescent="0.35">
      <c r="J25" s="69"/>
    </row>
    <row r="26" spans="1:11" x14ac:dyDescent="0.35">
      <c r="J26" s="69"/>
    </row>
  </sheetData>
  <protectedRanges>
    <protectedRange sqref="B8:C18" name="dataentry_1"/>
  </protectedRanges>
  <mergeCells count="21">
    <mergeCell ref="B16:H16"/>
    <mergeCell ref="B17:H17"/>
    <mergeCell ref="B18:H18"/>
    <mergeCell ref="A4:K4"/>
    <mergeCell ref="A5:K5"/>
    <mergeCell ref="B11:H11"/>
    <mergeCell ref="B12:H12"/>
    <mergeCell ref="B13:H13"/>
    <mergeCell ref="B14:H14"/>
    <mergeCell ref="B15:H15"/>
    <mergeCell ref="B8:H8"/>
    <mergeCell ref="A6:H7"/>
    <mergeCell ref="I6:K6"/>
    <mergeCell ref="B9:H9"/>
    <mergeCell ref="B10:H10"/>
    <mergeCell ref="A1:K1"/>
    <mergeCell ref="A2:K2"/>
    <mergeCell ref="A3:D3"/>
    <mergeCell ref="E3:F3"/>
    <mergeCell ref="G3:I3"/>
    <mergeCell ref="J3:K3"/>
  </mergeCells>
  <pageMargins left="0.7" right="0.7" top="0.75" bottom="0.75" header="0.3" footer="0.3"/>
  <pageSetup scale="90" orientation="portrait" r:id="rId1"/>
  <headerFooter>
    <oddHeader>&amp;C
&amp;"-,Bold"Commodities Worksheet</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Q77"/>
  <sheetViews>
    <sheetView zoomScaleNormal="100" zoomScaleSheetLayoutView="100" workbookViewId="0">
      <selection activeCell="B9" sqref="B9:H9"/>
    </sheetView>
  </sheetViews>
  <sheetFormatPr defaultRowHeight="14.5" x14ac:dyDescent="0.35"/>
  <cols>
    <col min="1" max="1" width="4.36328125" style="67" customWidth="1"/>
    <col min="2" max="2" width="7.6328125" style="67" customWidth="1"/>
    <col min="3" max="3" width="7.90625" style="67" customWidth="1"/>
    <col min="4" max="6" width="8.90625" style="67"/>
    <col min="7" max="8" width="8.453125" style="67" customWidth="1"/>
    <col min="9" max="9" width="13.453125" style="67" customWidth="1"/>
    <col min="10" max="10" width="9.08984375" style="67" customWidth="1"/>
    <col min="11" max="11" width="12.90625" style="67" customWidth="1"/>
    <col min="12" max="12" width="0.453125" style="67" customWidth="1"/>
    <col min="13" max="13" width="11.453125" style="67" customWidth="1"/>
    <col min="14" max="14" width="8.36328125" style="67" customWidth="1"/>
    <col min="15" max="15" width="8.08984375" style="67" bestFit="1" customWidth="1"/>
    <col min="16" max="16" width="11.453125" style="67" customWidth="1"/>
    <col min="17" max="17" width="14" style="67" customWidth="1"/>
  </cols>
  <sheetData>
    <row r="1" spans="1:17" ht="36.65" customHeight="1" x14ac:dyDescent="0.35">
      <c r="A1" s="287" t="s">
        <v>177</v>
      </c>
      <c r="B1" s="288"/>
      <c r="C1" s="288"/>
      <c r="D1" s="288"/>
      <c r="E1" s="288"/>
      <c r="F1" s="288"/>
      <c r="G1" s="288"/>
      <c r="H1" s="288"/>
      <c r="I1" s="288"/>
      <c r="J1" s="288"/>
      <c r="K1" s="288"/>
      <c r="L1" s="288"/>
      <c r="M1" s="288"/>
      <c r="N1" s="288"/>
      <c r="O1" s="288"/>
      <c r="P1" s="288"/>
      <c r="Q1" s="301"/>
    </row>
    <row r="2" spans="1:17" x14ac:dyDescent="0.35">
      <c r="A2" s="274"/>
      <c r="B2" s="274"/>
      <c r="C2" s="274"/>
      <c r="D2" s="274"/>
      <c r="E2" s="302"/>
      <c r="F2" s="302"/>
      <c r="G2" s="302"/>
      <c r="H2" s="302"/>
      <c r="I2" s="302"/>
      <c r="J2" s="274"/>
      <c r="K2" s="274"/>
      <c r="L2" s="274"/>
      <c r="M2" s="274"/>
      <c r="N2" s="274"/>
      <c r="O2" s="274"/>
      <c r="P2" s="274"/>
      <c r="Q2" s="274"/>
    </row>
    <row r="3" spans="1:17" ht="37.25" customHeight="1" x14ac:dyDescent="0.35">
      <c r="A3" s="303" t="s">
        <v>178</v>
      </c>
      <c r="B3" s="303"/>
      <c r="C3" s="303"/>
      <c r="D3" s="70">
        <f>COUNTA(B8:B16)</f>
        <v>1</v>
      </c>
      <c r="E3" s="304" t="s">
        <v>179</v>
      </c>
      <c r="F3" s="305"/>
      <c r="G3" s="306"/>
      <c r="H3" s="307">
        <f>SUM(K8:K16)</f>
        <v>1600</v>
      </c>
      <c r="I3" s="308"/>
      <c r="J3" s="309" t="s">
        <v>180</v>
      </c>
      <c r="K3" s="310"/>
      <c r="L3" s="310"/>
      <c r="M3" s="311"/>
      <c r="N3" s="71"/>
      <c r="O3" s="71"/>
      <c r="P3" s="219">
        <f>SUM(Q8:Q16)</f>
        <v>0</v>
      </c>
      <c r="Q3" s="221"/>
    </row>
    <row r="4" spans="1:17" ht="14.4" customHeight="1" x14ac:dyDescent="0.35">
      <c r="A4" s="274"/>
      <c r="B4" s="274"/>
      <c r="C4" s="274"/>
      <c r="D4" s="274"/>
      <c r="E4" s="274"/>
      <c r="F4" s="274"/>
      <c r="G4" s="274"/>
      <c r="H4" s="274"/>
      <c r="I4" s="274"/>
      <c r="J4" s="274"/>
      <c r="K4" s="274"/>
      <c r="L4" s="274"/>
      <c r="M4" s="274"/>
      <c r="N4" s="274"/>
      <c r="O4" s="274"/>
      <c r="P4" s="274"/>
      <c r="Q4" s="274"/>
    </row>
    <row r="5" spans="1:17" x14ac:dyDescent="0.35">
      <c r="A5" s="275" t="s">
        <v>181</v>
      </c>
      <c r="B5" s="275"/>
      <c r="C5" s="275"/>
      <c r="D5" s="275"/>
      <c r="E5" s="275"/>
      <c r="F5" s="275"/>
      <c r="G5" s="275"/>
      <c r="H5" s="275"/>
      <c r="I5" s="275"/>
      <c r="J5" s="275"/>
      <c r="K5" s="275"/>
      <c r="L5" s="275"/>
      <c r="M5" s="275"/>
      <c r="N5" s="275"/>
      <c r="O5" s="275"/>
      <c r="P5" s="275"/>
      <c r="Q5" s="275"/>
    </row>
    <row r="6" spans="1:17" x14ac:dyDescent="0.35">
      <c r="A6" s="276" t="s">
        <v>182</v>
      </c>
      <c r="B6" s="277"/>
      <c r="C6" s="277"/>
      <c r="D6" s="277"/>
      <c r="E6" s="277"/>
      <c r="F6" s="277"/>
      <c r="G6" s="277"/>
      <c r="H6" s="278"/>
      <c r="I6" s="282" t="s">
        <v>163</v>
      </c>
      <c r="J6" s="283"/>
      <c r="K6" s="284"/>
      <c r="L6" s="285"/>
      <c r="M6" s="282" t="s">
        <v>183</v>
      </c>
      <c r="N6" s="283"/>
      <c r="O6" s="283"/>
      <c r="P6" s="283"/>
      <c r="Q6" s="284"/>
    </row>
    <row r="7" spans="1:17" ht="23" x14ac:dyDescent="0.35">
      <c r="A7" s="279"/>
      <c r="B7" s="280"/>
      <c r="C7" s="280"/>
      <c r="D7" s="280"/>
      <c r="E7" s="280"/>
      <c r="F7" s="280"/>
      <c r="G7" s="280"/>
      <c r="H7" s="281"/>
      <c r="I7" s="58" t="s">
        <v>165</v>
      </c>
      <c r="J7" s="58" t="s">
        <v>166</v>
      </c>
      <c r="K7" s="11" t="s">
        <v>175</v>
      </c>
      <c r="L7" s="286"/>
      <c r="M7" s="58" t="s">
        <v>168</v>
      </c>
      <c r="N7" s="58" t="s">
        <v>166</v>
      </c>
      <c r="O7" s="58" t="s">
        <v>184</v>
      </c>
      <c r="P7" s="58" t="s">
        <v>170</v>
      </c>
      <c r="Q7" s="59" t="s">
        <v>171</v>
      </c>
    </row>
    <row r="8" spans="1:17" x14ac:dyDescent="0.35">
      <c r="A8" s="60">
        <v>1</v>
      </c>
      <c r="B8" s="268" t="s">
        <v>185</v>
      </c>
      <c r="C8" s="268"/>
      <c r="D8" s="268"/>
      <c r="E8" s="268"/>
      <c r="F8" s="268"/>
      <c r="G8" s="268"/>
      <c r="H8" s="268"/>
      <c r="I8" s="72">
        <v>1600</v>
      </c>
      <c r="J8" s="62">
        <v>1</v>
      </c>
      <c r="K8" s="68">
        <f>I8*J8</f>
        <v>1600</v>
      </c>
      <c r="L8" s="286"/>
      <c r="M8" s="72"/>
      <c r="N8" s="73"/>
      <c r="O8" s="74">
        <f t="shared" ref="O8" si="0">M8*N8</f>
        <v>0</v>
      </c>
      <c r="P8" s="62"/>
      <c r="Q8" s="66">
        <f>(M8*N8)*P8</f>
        <v>0</v>
      </c>
    </row>
    <row r="9" spans="1:17" x14ac:dyDescent="0.35">
      <c r="A9" s="60">
        <v>2</v>
      </c>
      <c r="B9" s="267"/>
      <c r="C9" s="267"/>
      <c r="D9" s="267"/>
      <c r="E9" s="267"/>
      <c r="F9" s="267"/>
      <c r="G9" s="267"/>
      <c r="H9" s="267"/>
      <c r="I9" s="72"/>
      <c r="J9" s="62"/>
      <c r="K9" s="68">
        <f t="shared" ref="K9:K16" si="1">I9*J9</f>
        <v>0</v>
      </c>
      <c r="L9" s="286"/>
      <c r="M9" s="72"/>
      <c r="N9" s="73"/>
      <c r="O9" s="74">
        <f t="shared" ref="O9:O16" si="2">M9*N9</f>
        <v>0</v>
      </c>
      <c r="P9" s="62">
        <v>16</v>
      </c>
      <c r="Q9" s="66">
        <f>(M9*N9)*P9</f>
        <v>0</v>
      </c>
    </row>
    <row r="10" spans="1:17" x14ac:dyDescent="0.35">
      <c r="A10" s="60">
        <v>3</v>
      </c>
      <c r="B10" s="268"/>
      <c r="C10" s="268"/>
      <c r="D10" s="268"/>
      <c r="E10" s="268"/>
      <c r="F10" s="268"/>
      <c r="G10" s="268"/>
      <c r="H10" s="268"/>
      <c r="I10" s="72"/>
      <c r="J10" s="62"/>
      <c r="K10" s="68">
        <f t="shared" si="1"/>
        <v>0</v>
      </c>
      <c r="L10" s="286"/>
      <c r="M10" s="72"/>
      <c r="N10" s="73"/>
      <c r="O10" s="74">
        <f t="shared" si="2"/>
        <v>0</v>
      </c>
      <c r="P10" s="62"/>
      <c r="Q10" s="66">
        <f>(M10*N10)*P10</f>
        <v>0</v>
      </c>
    </row>
    <row r="11" spans="1:17" x14ac:dyDescent="0.35">
      <c r="A11" s="60">
        <v>4</v>
      </c>
      <c r="B11" s="268"/>
      <c r="C11" s="268"/>
      <c r="D11" s="268"/>
      <c r="E11" s="268"/>
      <c r="F11" s="268"/>
      <c r="G11" s="268"/>
      <c r="H11" s="268"/>
      <c r="I11" s="72"/>
      <c r="J11" s="62"/>
      <c r="K11" s="68">
        <f t="shared" si="1"/>
        <v>0</v>
      </c>
      <c r="L11" s="286"/>
      <c r="M11" s="72"/>
      <c r="N11" s="73"/>
      <c r="O11" s="74">
        <f t="shared" si="2"/>
        <v>0</v>
      </c>
      <c r="P11" s="62"/>
      <c r="Q11" s="66">
        <f t="shared" ref="Q11:Q16" si="3">(M11*N11)*P11</f>
        <v>0</v>
      </c>
    </row>
    <row r="12" spans="1:17" x14ac:dyDescent="0.35">
      <c r="A12" s="60">
        <v>5</v>
      </c>
      <c r="B12" s="268"/>
      <c r="C12" s="268"/>
      <c r="D12" s="268"/>
      <c r="E12" s="268"/>
      <c r="F12" s="268"/>
      <c r="G12" s="268"/>
      <c r="H12" s="268"/>
      <c r="I12" s="72"/>
      <c r="J12" s="62"/>
      <c r="K12" s="68">
        <f t="shared" si="1"/>
        <v>0</v>
      </c>
      <c r="L12" s="286"/>
      <c r="M12" s="72"/>
      <c r="N12" s="73"/>
      <c r="O12" s="74">
        <f t="shared" si="2"/>
        <v>0</v>
      </c>
      <c r="P12" s="62"/>
      <c r="Q12" s="66">
        <f t="shared" si="3"/>
        <v>0</v>
      </c>
    </row>
    <row r="13" spans="1:17" x14ac:dyDescent="0.35">
      <c r="A13" s="60">
        <v>6</v>
      </c>
      <c r="B13" s="268"/>
      <c r="C13" s="268"/>
      <c r="D13" s="268"/>
      <c r="E13" s="268"/>
      <c r="F13" s="268"/>
      <c r="G13" s="268"/>
      <c r="H13" s="268"/>
      <c r="I13" s="72"/>
      <c r="J13" s="62"/>
      <c r="K13" s="68">
        <f t="shared" si="1"/>
        <v>0</v>
      </c>
      <c r="L13" s="286"/>
      <c r="M13" s="72"/>
      <c r="N13" s="73"/>
      <c r="O13" s="74">
        <f t="shared" si="2"/>
        <v>0</v>
      </c>
      <c r="P13" s="62"/>
      <c r="Q13" s="66">
        <f t="shared" si="3"/>
        <v>0</v>
      </c>
    </row>
    <row r="14" spans="1:17" x14ac:dyDescent="0.35">
      <c r="A14" s="60">
        <v>7</v>
      </c>
      <c r="B14" s="268"/>
      <c r="C14" s="268"/>
      <c r="D14" s="268"/>
      <c r="E14" s="268"/>
      <c r="F14" s="268"/>
      <c r="G14" s="268"/>
      <c r="H14" s="268"/>
      <c r="I14" s="72"/>
      <c r="J14" s="62"/>
      <c r="K14" s="68">
        <f t="shared" si="1"/>
        <v>0</v>
      </c>
      <c r="L14" s="286"/>
      <c r="M14" s="72"/>
      <c r="N14" s="73"/>
      <c r="O14" s="74">
        <f t="shared" si="2"/>
        <v>0</v>
      </c>
      <c r="P14" s="62"/>
      <c r="Q14" s="66">
        <f t="shared" si="3"/>
        <v>0</v>
      </c>
    </row>
    <row r="15" spans="1:17" x14ac:dyDescent="0.35">
      <c r="A15" s="60">
        <v>8</v>
      </c>
      <c r="B15" s="268"/>
      <c r="C15" s="268"/>
      <c r="D15" s="268"/>
      <c r="E15" s="268"/>
      <c r="F15" s="268"/>
      <c r="G15" s="268"/>
      <c r="H15" s="268"/>
      <c r="I15" s="72"/>
      <c r="J15" s="62"/>
      <c r="K15" s="68">
        <f t="shared" si="1"/>
        <v>0</v>
      </c>
      <c r="L15" s="286"/>
      <c r="M15" s="72"/>
      <c r="N15" s="73"/>
      <c r="O15" s="74">
        <f t="shared" si="2"/>
        <v>0</v>
      </c>
      <c r="P15" s="62"/>
      <c r="Q15" s="66">
        <f t="shared" si="3"/>
        <v>0</v>
      </c>
    </row>
    <row r="16" spans="1:17" x14ac:dyDescent="0.35">
      <c r="A16" s="60">
        <v>9</v>
      </c>
      <c r="B16" s="268"/>
      <c r="C16" s="268"/>
      <c r="D16" s="268"/>
      <c r="E16" s="268"/>
      <c r="F16" s="268"/>
      <c r="G16" s="268"/>
      <c r="H16" s="268"/>
      <c r="I16" s="72"/>
      <c r="J16" s="62"/>
      <c r="K16" s="68">
        <f t="shared" si="1"/>
        <v>0</v>
      </c>
      <c r="L16" s="286"/>
      <c r="M16" s="72"/>
      <c r="N16" s="73"/>
      <c r="O16" s="74">
        <f t="shared" si="2"/>
        <v>0</v>
      </c>
      <c r="P16" s="62"/>
      <c r="Q16" s="66">
        <f t="shared" si="3"/>
        <v>0</v>
      </c>
    </row>
    <row r="17" spans="17:17" x14ac:dyDescent="0.35">
      <c r="Q17" s="75"/>
    </row>
    <row r="18" spans="17:17" x14ac:dyDescent="0.35">
      <c r="Q18" s="75"/>
    </row>
    <row r="73" spans="1:3" x14ac:dyDescent="0.35">
      <c r="A73" s="76" t="s">
        <v>148</v>
      </c>
      <c r="B73" s="76"/>
      <c r="C73" s="76"/>
    </row>
    <row r="74" spans="1:3" x14ac:dyDescent="0.35">
      <c r="A74" s="77"/>
      <c r="B74" s="77"/>
      <c r="C74" s="77"/>
    </row>
    <row r="75" spans="1:3" x14ac:dyDescent="0.35">
      <c r="A75" s="77"/>
      <c r="B75" s="77"/>
      <c r="C75" s="77"/>
    </row>
    <row r="76" spans="1:3" x14ac:dyDescent="0.35">
      <c r="A76" s="77"/>
      <c r="B76" s="77"/>
      <c r="C76" s="77"/>
    </row>
    <row r="77" spans="1:3" x14ac:dyDescent="0.35">
      <c r="A77" s="77"/>
      <c r="B77" s="77"/>
      <c r="C77" s="77"/>
    </row>
  </sheetData>
  <protectedRanges>
    <protectedRange sqref="A74" name="notescomments"/>
    <protectedRange sqref="B8:C16" name="dataentry"/>
  </protectedRanges>
  <mergeCells count="22">
    <mergeCell ref="A4:Q4"/>
    <mergeCell ref="A5:Q5"/>
    <mergeCell ref="A6:H7"/>
    <mergeCell ref="I6:K6"/>
    <mergeCell ref="L6:L16"/>
    <mergeCell ref="M6:Q6"/>
    <mergeCell ref="B8:H8"/>
    <mergeCell ref="B9:H9"/>
    <mergeCell ref="B10:H10"/>
    <mergeCell ref="B11:H11"/>
    <mergeCell ref="B12:H12"/>
    <mergeCell ref="B13:H13"/>
    <mergeCell ref="B14:H14"/>
    <mergeCell ref="B15:H15"/>
    <mergeCell ref="B16:H16"/>
    <mergeCell ref="A1:Q1"/>
    <mergeCell ref="A2:Q2"/>
    <mergeCell ref="A3:C3"/>
    <mergeCell ref="E3:G3"/>
    <mergeCell ref="H3:I3"/>
    <mergeCell ref="J3:M3"/>
    <mergeCell ref="P3:Q3"/>
  </mergeCells>
  <pageMargins left="0.7" right="0.7" top="0.75" bottom="0.75" header="0.3" footer="0.3"/>
  <pageSetup scale="77" orientation="landscape" r:id="rId1"/>
  <headerFooter>
    <oddHeader>&amp;C&amp;"-,Bold"
"Other" Worksheet</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C20" sqref="C20"/>
    </sheetView>
  </sheetViews>
  <sheetFormatPr defaultRowHeight="14.5" x14ac:dyDescent="0.35"/>
  <cols>
    <col min="1" max="1" width="20.54296875" customWidth="1"/>
    <col min="3" max="3" width="47" customWidth="1"/>
    <col min="5" max="5" width="14.90625" customWidth="1"/>
    <col min="7" max="7" width="65.08984375" customWidth="1"/>
    <col min="9" max="9" width="16" customWidth="1"/>
  </cols>
  <sheetData>
    <row r="1" spans="1:9" x14ac:dyDescent="0.35">
      <c r="A1" t="s">
        <v>0</v>
      </c>
      <c r="C1" t="s">
        <v>7</v>
      </c>
      <c r="E1" t="s">
        <v>52</v>
      </c>
      <c r="G1" t="s">
        <v>10</v>
      </c>
      <c r="I1" t="s">
        <v>30</v>
      </c>
    </row>
    <row r="2" spans="1:9" x14ac:dyDescent="0.35">
      <c r="A2" t="s">
        <v>1</v>
      </c>
      <c r="C2" t="s">
        <v>3</v>
      </c>
      <c r="E2" t="s">
        <v>8</v>
      </c>
      <c r="G2" t="s">
        <v>11</v>
      </c>
      <c r="I2" t="s">
        <v>31</v>
      </c>
    </row>
    <row r="3" spans="1:9" x14ac:dyDescent="0.35">
      <c r="A3" t="s">
        <v>2</v>
      </c>
      <c r="C3" t="s">
        <v>4</v>
      </c>
      <c r="E3" t="s">
        <v>53</v>
      </c>
      <c r="G3" t="s">
        <v>12</v>
      </c>
      <c r="I3" t="s">
        <v>32</v>
      </c>
    </row>
    <row r="4" spans="1:9" x14ac:dyDescent="0.35">
      <c r="C4" t="s">
        <v>5</v>
      </c>
      <c r="E4" t="s">
        <v>9</v>
      </c>
      <c r="G4" t="s">
        <v>13</v>
      </c>
    </row>
    <row r="5" spans="1:9" x14ac:dyDescent="0.35">
      <c r="C5" t="s">
        <v>6</v>
      </c>
      <c r="G5" t="s">
        <v>14</v>
      </c>
    </row>
    <row r="6" spans="1:9" x14ac:dyDescent="0.35">
      <c r="G6" t="s">
        <v>15</v>
      </c>
    </row>
    <row r="7" spans="1:9" x14ac:dyDescent="0.35">
      <c r="G7" t="s">
        <v>16</v>
      </c>
    </row>
    <row r="8" spans="1:9" x14ac:dyDescent="0.35">
      <c r="G8" t="s">
        <v>17</v>
      </c>
    </row>
    <row r="9" spans="1:9" x14ac:dyDescent="0.35">
      <c r="G9" t="s">
        <v>18</v>
      </c>
    </row>
    <row r="10" spans="1:9" x14ac:dyDescent="0.35">
      <c r="G10" t="s">
        <v>19</v>
      </c>
    </row>
    <row r="11" spans="1:9" x14ac:dyDescent="0.35">
      <c r="G11" t="s">
        <v>20</v>
      </c>
    </row>
    <row r="12" spans="1:9" x14ac:dyDescent="0.35">
      <c r="G12" t="s">
        <v>21</v>
      </c>
    </row>
    <row r="13" spans="1:9" x14ac:dyDescent="0.35">
      <c r="G13" t="s">
        <v>22</v>
      </c>
    </row>
    <row r="14" spans="1:9" x14ac:dyDescent="0.35">
      <c r="G14" t="s">
        <v>23</v>
      </c>
    </row>
    <row r="15" spans="1:9" x14ac:dyDescent="0.35">
      <c r="G15" t="s">
        <v>24</v>
      </c>
    </row>
    <row r="16" spans="1:9" x14ac:dyDescent="0.35">
      <c r="G16" t="s">
        <v>25</v>
      </c>
    </row>
    <row r="17" spans="1:7" x14ac:dyDescent="0.35">
      <c r="G17" t="s">
        <v>26</v>
      </c>
    </row>
    <row r="18" spans="1:7" x14ac:dyDescent="0.35">
      <c r="G18" t="s">
        <v>27</v>
      </c>
    </row>
    <row r="19" spans="1:7" x14ac:dyDescent="0.35">
      <c r="G19" t="s">
        <v>28</v>
      </c>
    </row>
    <row r="20" spans="1:7" x14ac:dyDescent="0.35">
      <c r="G20" t="s">
        <v>29</v>
      </c>
    </row>
    <row r="22" spans="1:7" x14ac:dyDescent="0.35">
      <c r="A22" t="s">
        <v>0</v>
      </c>
      <c r="C22" t="s">
        <v>0</v>
      </c>
      <c r="G22" t="s">
        <v>44</v>
      </c>
    </row>
    <row r="23" spans="1:7" x14ac:dyDescent="0.35">
      <c r="A23" t="s">
        <v>33</v>
      </c>
      <c r="C23" t="s">
        <v>38</v>
      </c>
      <c r="G23" t="s">
        <v>45</v>
      </c>
    </row>
    <row r="24" spans="1:7" x14ac:dyDescent="0.35">
      <c r="A24" t="s">
        <v>34</v>
      </c>
      <c r="C24" t="s">
        <v>39</v>
      </c>
      <c r="G24" t="s">
        <v>46</v>
      </c>
    </row>
    <row r="25" spans="1:7" x14ac:dyDescent="0.35">
      <c r="A25" t="s">
        <v>35</v>
      </c>
      <c r="C25" t="s">
        <v>40</v>
      </c>
      <c r="G25" t="s">
        <v>47</v>
      </c>
    </row>
    <row r="26" spans="1:7" x14ac:dyDescent="0.35">
      <c r="A26" t="s">
        <v>36</v>
      </c>
      <c r="G26" t="s">
        <v>48</v>
      </c>
    </row>
    <row r="27" spans="1:7" x14ac:dyDescent="0.35">
      <c r="A27" t="s">
        <v>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873AE14FB13E4BB59C0585C0A73FE6" ma:contentTypeVersion="1109" ma:contentTypeDescription="Create a new document." ma:contentTypeScope="" ma:versionID="b5418d1e79d0ad59de68dc8db34a4d25">
  <xsd:schema xmlns:xsd="http://www.w3.org/2001/XMLSchema" xmlns:xs="http://www.w3.org/2001/XMLSchema" xmlns:p="http://schemas.microsoft.com/office/2006/metadata/properties" xmlns:ns1="http://schemas.microsoft.com/sharepoint/v3" xmlns:ns2="f5fb8e20-718c-40db-aae0-0fa88f5c23a5" xmlns:ns3="741e50b8-35e6-4d66-8f59-ee16fe580f2f" targetNamespace="http://schemas.microsoft.com/office/2006/metadata/properties" ma:root="true" ma:fieldsID="2196ca2e9d074fafce5a05494f165e18" ns1:_="" ns2:_="" ns3:_="">
    <xsd:import namespace="http://schemas.microsoft.com/sharepoint/v3"/>
    <xsd:import namespace="f5fb8e20-718c-40db-aae0-0fa88f5c23a5"/>
    <xsd:import namespace="741e50b8-35e6-4d66-8f59-ee16fe580f2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1:_ip_UnifiedCompliancePolicyProperties" minOccurs="0"/>
                <xsd:element ref="ns1:_ip_UnifiedCompliancePolicyUIAction"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fb8e20-718c-40db-aae0-0fa88f5c23a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120bf0d1-a24d-4dc8-b72e-9b81be06933d}" ma:internalName="TaxCatchAll" ma:showField="CatchAllData" ma:web="f5fb8e20-718c-40db-aae0-0fa88f5c23a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41e50b8-35e6-4d66-8f59-ee16fe580f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360a6a1c-50a4-4ec0-87e3-f00760ffe76b"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dlc_DocId xmlns="f5fb8e20-718c-40db-aae0-0fa88f5c23a5">7HJ6J476QSUK-604730255-48069</_dlc_DocId>
    <_dlc_DocIdUrl xmlns="f5fb8e20-718c-40db-aae0-0fa88f5c23a5">
      <Url>https://stateofwa.sharepoint.com/sites/mil-emergencymanagement/Prep/pal/logistics/_layouts/15/DocIdRedir.aspx?ID=7HJ6J476QSUK-604730255-48069</Url>
      <Description>7HJ6J476QSUK-604730255-48069</Description>
    </_dlc_DocIdUrl>
    <lcf76f155ced4ddcb4097134ff3c332f xmlns="741e50b8-35e6-4d66-8f59-ee16fe580f2f">
      <Terms xmlns="http://schemas.microsoft.com/office/infopath/2007/PartnerControls"/>
    </lcf76f155ced4ddcb4097134ff3c332f>
    <TaxCatchAll xmlns="f5fb8e20-718c-40db-aae0-0fa88f5c23a5" xsi:nil="true"/>
  </documentManagement>
</p:properties>
</file>

<file path=customXml/itemProps1.xml><?xml version="1.0" encoding="utf-8"?>
<ds:datastoreItem xmlns:ds="http://schemas.openxmlformats.org/officeDocument/2006/customXml" ds:itemID="{09F8860A-5B9D-45D6-87E1-D6B5E75AE209}"/>
</file>

<file path=customXml/itemProps2.xml><?xml version="1.0" encoding="utf-8"?>
<ds:datastoreItem xmlns:ds="http://schemas.openxmlformats.org/officeDocument/2006/customXml" ds:itemID="{11AA841E-ADB9-4B64-817F-71F0577095DD}"/>
</file>

<file path=customXml/itemProps3.xml><?xml version="1.0" encoding="utf-8"?>
<ds:datastoreItem xmlns:ds="http://schemas.openxmlformats.org/officeDocument/2006/customXml" ds:itemID="{8CA71553-0DAB-4E6E-ABCC-95CE70C11BA1}"/>
</file>

<file path=customXml/itemProps4.xml><?xml version="1.0" encoding="utf-8"?>
<ds:datastoreItem xmlns:ds="http://schemas.openxmlformats.org/officeDocument/2006/customXml" ds:itemID="{A4B1FBE2-4F74-455B-B291-0C56CC7871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WAMAS Request</vt:lpstr>
      <vt:lpstr>Travel</vt:lpstr>
      <vt:lpstr>Personnel</vt:lpstr>
      <vt:lpstr>Equipment</vt:lpstr>
      <vt:lpstr>Commodities</vt:lpstr>
      <vt:lpstr>Other</vt:lpstr>
      <vt:lpstr>Sheet7</vt:lpstr>
      <vt:lpstr>Amenities</vt:lpstr>
      <vt:lpstr>Discipline</vt:lpstr>
      <vt:lpstr>EventType</vt:lpstr>
      <vt:lpstr>GuardStatus</vt:lpstr>
      <vt:lpstr>HealthAndSafety</vt:lpstr>
      <vt:lpstr>Location</vt:lpstr>
      <vt:lpstr>NewOrAmendment</vt:lpstr>
      <vt:lpstr>Commodities!Print_Area</vt:lpstr>
      <vt:lpstr>Equipment!Print_Area</vt:lpstr>
      <vt:lpstr>Other!Print_Area</vt:lpstr>
      <vt:lpstr>Personnel!Print_Area</vt:lpstr>
      <vt:lpstr>Travel!Print_Area</vt:lpstr>
      <vt:lpstr>'WAMAS Request'!Print_Area</vt:lpstr>
      <vt:lpstr>StateOrGuard</vt:lpstr>
    </vt:vector>
  </TitlesOfParts>
  <Company>WAEMD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Mark.Douglas@mil.wa.gov</dc:creator>
  <cp:lastModifiedBy>Douglas, Mark W (MIL)</cp:lastModifiedBy>
  <cp:lastPrinted>2016-05-10T16:18:05Z</cp:lastPrinted>
  <dcterms:created xsi:type="dcterms:W3CDTF">2013-07-19T20:55:06Z</dcterms:created>
  <dcterms:modified xsi:type="dcterms:W3CDTF">2018-07-17T13:53:33Z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0x010100EF873AE14FB13E4BB59C0585C0A73FE6</vt:lpwstr>
  </property>
  <property fmtid="{D5CDD505-2E9C-101B-9397-08002B2CF9AE}" pid="3" name="_dlc_DocIdItemGuid">
    <vt:lpwstr>64d763ea-b440-45a5-ae2d-e98fd2cb8f44</vt:lpwstr>
  </property>
</Properties>
</file>